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7725" activeTab="0"/>
  </bookViews>
  <sheets>
    <sheet name="jul,agos,,sep,oct,2016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<sst xmlns="http://schemas.openxmlformats.org/spreadsheetml/2006/main" count="57" uniqueCount="42">
  <si>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 xml:space="preserve">         ESCALAS SALARIALES PARA LA INDUSTRIA PANADERA Y AFINES CABA.</t>
  </si>
  <si>
    <t xml:space="preserve">     VIGENTE  PARA LOS MESES DE JULIO, AGO, SEPT, Y OCT,  2016 </t>
  </si>
  <si>
    <t xml:space="preserve">                   Expte. Nº1.718.994/2016 M.T.E.y S.S. de la Nacion</t>
  </si>
  <si>
    <r>
      <t xml:space="preserve">                                        </t>
    </r>
    <r>
      <rPr>
        <b/>
        <sz val="14"/>
        <rFont val="Arial"/>
        <family val="2"/>
      </rPr>
      <t xml:space="preserve">RAMA PANADEROS </t>
    </r>
  </si>
  <si>
    <t>CATEGORIA</t>
  </si>
  <si>
    <t>BASICO</t>
  </si>
  <si>
    <t>PRESEN TISMO</t>
  </si>
  <si>
    <t>PUNTUA LIDAD</t>
  </si>
  <si>
    <t>TOTAL</t>
  </si>
  <si>
    <t>Horas al 50%</t>
  </si>
  <si>
    <t>Horas al 100%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</si>
  <si>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</si>
  <si>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</si>
  <si>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</si>
  <si>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</si>
  <si>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</si>
  <si>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</si>
  <si>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</si>
  <si>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</si>
  <si>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</si>
  <si>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</si>
  <si>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</si>
  <si>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                                                       RAMA INGLESEROS   </t>
  </si>
  <si>
    <t>Cortador/Rallador</t>
  </si>
  <si>
    <t xml:space="preserve">PEON </t>
  </si>
  <si>
    <t xml:space="preserve">                                                             ASIGNACION FAMILIAR POR HIJOS,  MONTOS VIGENTES A PARTIR 01/05/2015 DTO. 492/16 Ley 24.714</t>
  </si>
  <si>
    <t>REMUNERACION ENTRE $ 200,00 Y $ 15.000,00 = $ 966,00</t>
  </si>
  <si>
    <t>REMUNERACION ENTRE $15.000,01 Y $22.000 ,00 = $ 649,00</t>
  </si>
  <si>
    <t>REMUNERACION ENTRE $22.000,01 Y $ 25.400,00 = $ 390,00</t>
  </si>
  <si>
    <t xml:space="preserve">REMUNERACION ENTRE 25.400,01 Y $60.000  = $ 199,00 </t>
  </si>
  <si>
    <t xml:space="preserve">   AYUDA ESCOLAR ANUAL  $ 808,00 a partir del 2016</t>
  </si>
  <si>
    <t xml:space="preserve">             VERIFIQUE EN SU LIQUIDACIÓN DE SUELDO, QUE FIGUREN LOS SIGUIENTES ÍTEM: </t>
  </si>
  <si>
    <r>
      <t xml:space="preserve">     </t>
    </r>
    <r>
      <rPr>
        <i/>
        <u val="single"/>
        <sz val="10"/>
        <rFont val="Arial"/>
        <family val="2"/>
      </rPr>
      <t xml:space="preserve"> RETENCIONES</t>
    </r>
  </si>
  <si>
    <r>
      <t>APORTE PATRONA</t>
    </r>
    <r>
      <rPr>
        <sz val="10"/>
        <rFont val="Arial"/>
        <family val="2"/>
      </rPr>
      <t>L</t>
    </r>
  </si>
  <si>
    <t xml:space="preserve">      2% SINDICAL</t>
  </si>
  <si>
    <t xml:space="preserve">1% C. Y FINES SOCIALES </t>
  </si>
  <si>
    <t xml:space="preserve">      1% SEGURO DE VIDA</t>
  </si>
  <si>
    <t>1,5% ANTIGÜEDAD</t>
  </si>
  <si>
    <t>(sueldo mensual por cada año)</t>
  </si>
  <si>
    <t xml:space="preserve">      1% SEGURO DE SEPELIO</t>
  </si>
  <si>
    <t xml:space="preserve">      1% C. Y FINES SOCIALES</t>
  </si>
  <si>
    <t xml:space="preserve">  IMPORTANTE:   CODIGO   DE   OBRA SOCIAL   N° 113908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</si>
</sst>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19" fillId="0" borderId="0" xfId="52" applyFont="1" applyBorder="1" applyAlignment="1">
      <alignment horizontal="left"/>
      <protection/>
    </xf>
    <xf numFmtId="0" fontId="18" fillId="0" borderId="0" xfId="52" applyFont="1">
      <alignment/>
      <protection/>
    </xf>
    <xf numFmtId="0" fontId="18" fillId="0" borderId="0" xfId="52">
      <alignment/>
      <protection/>
    </xf>
    <xf numFmtId="0" fontId="20" fillId="0" borderId="0" xfId="52" applyFont="1" applyBorder="1">
      <alignment/>
      <protection/>
    </xf>
    <xf numFmtId="0" fontId="21" fillId="0" borderId="0" xfId="52" applyFont="1" applyBorder="1">
      <alignment/>
      <protection/>
    </xf>
    <xf numFmtId="0" fontId="19" fillId="0" borderId="10" xfId="52" applyFont="1" applyBorder="1" applyAlignment="1">
      <alignment horizontal="center"/>
      <protection/>
    </xf>
    <xf numFmtId="0" fontId="23" fillId="0" borderId="10" xfId="52" applyFont="1" applyBorder="1" applyAlignment="1">
      <alignment horizontal="center"/>
      <protection/>
    </xf>
    <xf numFmtId="0" fontId="24" fillId="0" borderId="10" xfId="52" applyFont="1" applyBorder="1" applyAlignment="1">
      <alignment horizontal="center" wrapText="1" readingOrder="1"/>
      <protection/>
    </xf>
    <xf numFmtId="0" fontId="24" fillId="0" borderId="10" xfId="52" applyFont="1" applyBorder="1" applyAlignment="1">
      <alignment horizontal="center" wrapText="1"/>
      <protection/>
    </xf>
    <xf numFmtId="1" fontId="23" fillId="0" borderId="10" xfId="52" applyNumberFormat="1" applyFont="1" applyBorder="1" applyAlignment="1">
      <alignment horizontal="center"/>
      <protection/>
    </xf>
    <xf numFmtId="0" fontId="22" fillId="0" borderId="11" xfId="52" applyFont="1" applyBorder="1" applyAlignment="1">
      <alignment horizontal="center"/>
      <protection/>
    </xf>
    <xf numFmtId="0" fontId="22" fillId="0" borderId="12" xfId="52" applyFont="1" applyBorder="1" applyAlignment="1">
      <alignment horizontal="center"/>
      <protection/>
    </xf>
    <xf numFmtId="1" fontId="22" fillId="0" borderId="13" xfId="52" applyNumberFormat="1" applyFont="1" applyBorder="1" applyAlignment="1">
      <alignment horizontal="center"/>
      <protection/>
    </xf>
    <xf numFmtId="0" fontId="18" fillId="0" borderId="0" xfId="52" applyFont="1" applyBorder="1">
      <alignment/>
      <protection/>
    </xf>
    <xf numFmtId="1" fontId="24" fillId="0" borderId="10" xfId="52" applyNumberFormat="1" applyFont="1" applyBorder="1" applyAlignment="1">
      <alignment horizontal="center" wrapText="1"/>
      <protection/>
    </xf>
    <xf numFmtId="0" fontId="18" fillId="0" borderId="14" xfId="52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18" fillId="0" borderId="15" xfId="52" applyBorder="1" applyAlignment="1">
      <alignment horizontal="center"/>
      <protection/>
    </xf>
    <xf numFmtId="0" fontId="18" fillId="0" borderId="15" xfId="52" applyBorder="1">
      <alignment/>
      <protection/>
    </xf>
    <xf numFmtId="0" fontId="18" fillId="0" borderId="16" xfId="52" applyBorder="1">
      <alignment/>
      <protection/>
    </xf>
    <xf numFmtId="0" fontId="18" fillId="0" borderId="13" xfId="52" applyBorder="1" applyAlignment="1">
      <alignment horizontal="center"/>
      <protection/>
    </xf>
    <xf numFmtId="0" fontId="18" fillId="0" borderId="0" xfId="52" applyBorder="1" applyAlignment="1">
      <alignment horizontal="center"/>
      <protection/>
    </xf>
    <xf numFmtId="0" fontId="24" fillId="0" borderId="0" xfId="52" applyFont="1" applyFill="1" applyBorder="1" applyAlignment="1">
      <alignment horizontal="center"/>
      <protection/>
    </xf>
    <xf numFmtId="0" fontId="24" fillId="0" borderId="0" xfId="52" applyFont="1" applyBorder="1" applyAlignment="1">
      <alignment horizontal="center"/>
      <protection/>
    </xf>
    <xf numFmtId="0" fontId="18" fillId="0" borderId="0" xfId="52" applyBorder="1">
      <alignment/>
      <protection/>
    </xf>
    <xf numFmtId="0" fontId="18" fillId="0" borderId="11" xfId="52" applyBorder="1">
      <alignment/>
      <protection/>
    </xf>
    <xf numFmtId="0" fontId="18" fillId="0" borderId="17" xfId="52" applyBorder="1" applyAlignment="1">
      <alignment horizontal="center"/>
      <protection/>
    </xf>
    <xf numFmtId="0" fontId="18" fillId="0" borderId="18" xfId="52" applyBorder="1" applyAlignment="1">
      <alignment horizontal="center"/>
      <protection/>
    </xf>
    <xf numFmtId="0" fontId="25" fillId="0" borderId="18" xfId="52" applyFont="1" applyBorder="1" applyAlignment="1">
      <alignment horizontal="center"/>
      <protection/>
    </xf>
    <xf numFmtId="0" fontId="24" fillId="0" borderId="18" xfId="52" applyFont="1" applyBorder="1" applyAlignment="1">
      <alignment horizontal="center"/>
      <protection/>
    </xf>
    <xf numFmtId="0" fontId="18" fillId="0" borderId="18" xfId="52" applyBorder="1">
      <alignment/>
      <protection/>
    </xf>
    <xf numFmtId="0" fontId="18" fillId="0" borderId="19" xfId="52" applyBorder="1">
      <alignment/>
      <protection/>
    </xf>
    <xf numFmtId="0" fontId="24" fillId="0" borderId="0" xfId="52" applyFont="1" applyBorder="1" applyAlignment="1">
      <alignment/>
      <protection/>
    </xf>
    <xf numFmtId="0" fontId="18" fillId="0" borderId="14" xfId="52" applyFont="1" applyBorder="1" applyAlignment="1">
      <alignment/>
      <protection/>
    </xf>
    <xf numFmtId="0" fontId="18" fillId="0" borderId="15" xfId="52" applyFont="1" applyBorder="1" applyAlignment="1">
      <alignment/>
      <protection/>
    </xf>
    <xf numFmtId="0" fontId="26" fillId="0" borderId="15" xfId="52" applyFont="1" applyBorder="1" applyAlignment="1">
      <alignment/>
      <protection/>
    </xf>
    <xf numFmtId="0" fontId="18" fillId="0" borderId="15" xfId="52" applyFont="1" applyBorder="1">
      <alignment/>
      <protection/>
    </xf>
    <xf numFmtId="0" fontId="18" fillId="0" borderId="16" xfId="52" applyFont="1" applyBorder="1">
      <alignment/>
      <protection/>
    </xf>
    <xf numFmtId="0" fontId="24" fillId="0" borderId="13" xfId="52" applyFont="1" applyBorder="1" applyAlignment="1">
      <alignment/>
      <protection/>
    </xf>
    <xf numFmtId="0" fontId="18" fillId="0" borderId="11" xfId="52" applyFont="1" applyBorder="1">
      <alignment/>
      <protection/>
    </xf>
    <xf numFmtId="0" fontId="24" fillId="0" borderId="20" xfId="52" applyFont="1" applyBorder="1" applyAlignment="1">
      <alignment/>
      <protection/>
    </xf>
    <xf numFmtId="0" fontId="18" fillId="0" borderId="21" xfId="52" applyFont="1" applyBorder="1">
      <alignment/>
      <protection/>
    </xf>
    <xf numFmtId="0" fontId="24" fillId="0" borderId="21" xfId="52" applyFont="1" applyBorder="1" applyAlignment="1">
      <alignment/>
      <protection/>
    </xf>
    <xf numFmtId="0" fontId="18" fillId="0" borderId="22" xfId="52" applyFont="1" applyBorder="1">
      <alignment/>
      <protection/>
    </xf>
    <xf numFmtId="0" fontId="24" fillId="0" borderId="17" xfId="52" applyFont="1" applyBorder="1" applyAlignment="1">
      <alignment/>
      <protection/>
    </xf>
    <xf numFmtId="0" fontId="18" fillId="0" borderId="18" xfId="52" applyFont="1" applyBorder="1">
      <alignment/>
      <protection/>
    </xf>
    <xf numFmtId="0" fontId="24" fillId="0" borderId="18" xfId="52" applyFont="1" applyBorder="1" applyAlignment="1">
      <alignment/>
      <protection/>
    </xf>
    <xf numFmtId="0" fontId="18" fillId="0" borderId="19" xfId="52" applyFont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I36" sqref="I36"/>
    </sheetView>
  </sheetViews>
  <sheetFormatPr defaultColWidth="11.421875" defaultRowHeight="15"/>
  <cols>
    <col min="1" max="1" width="23.28125" style="0" customWidth="1"/>
    <col min="5" max="5" width="12.140625" style="0" customWidth="1"/>
  </cols>
  <sheetData>
    <row r="1" spans="1:7" ht="15.75">
      <c r="A1" s="1" t="s">
        <v>0</v>
      </c>
      <c r="B1" s="1"/>
      <c r="C1" s="1"/>
      <c r="D1" s="1"/>
      <c r="E1" s="1"/>
      <c r="F1" s="2"/>
      <c r="G1" s="3"/>
    </row>
    <row r="2" spans="1:7" ht="18">
      <c r="A2" s="4" t="s">
        <v>1</v>
      </c>
      <c r="B2" s="4"/>
      <c r="C2" s="4"/>
      <c r="D2" s="4"/>
      <c r="E2" s="4"/>
      <c r="F2" s="2"/>
      <c r="G2" s="3"/>
    </row>
    <row r="3" spans="1:7" ht="12.75" customHeight="1">
      <c r="A3" s="5" t="s">
        <v>2</v>
      </c>
      <c r="B3" s="5"/>
      <c r="C3" s="5"/>
      <c r="D3" s="5"/>
      <c r="E3" s="5"/>
      <c r="F3" s="2"/>
      <c r="G3" s="3"/>
    </row>
    <row r="4" spans="1:7" ht="18">
      <c r="A4" s="4" t="s">
        <v>3</v>
      </c>
      <c r="B4" s="4"/>
      <c r="C4" s="4"/>
      <c r="D4" s="4"/>
      <c r="E4" s="4"/>
      <c r="F4" s="2"/>
      <c r="G4" s="3"/>
    </row>
    <row r="5" spans="1:7" ht="26.25">
      <c r="A5" s="6" t="s">
        <v>4</v>
      </c>
      <c r="B5" s="7" t="s">
        <v>5</v>
      </c>
      <c r="C5" s="8" t="s">
        <v>6</v>
      </c>
      <c r="D5" s="8" t="s">
        <v>7</v>
      </c>
      <c r="E5" s="9" t="s">
        <v>8</v>
      </c>
      <c r="F5" s="8" t="s">
        <v>9</v>
      </c>
      <c r="G5" s="8" t="s">
        <v>10</v>
      </c>
    </row>
    <row r="6" spans="1:7" ht="15">
      <c r="A6" s="7" t="s">
        <v>11</v>
      </c>
      <c r="B6" s="10">
        <v>12299.56</v>
      </c>
      <c r="C6" s="10">
        <v>107</v>
      </c>
      <c r="D6" s="10">
        <v>100</v>
      </c>
      <c r="E6" s="10">
        <f aca="true" t="shared" si="0" ref="E6:E16">SUM(B6,C6,D6)</f>
        <v>12506.56</v>
      </c>
      <c r="F6" s="10">
        <f>SUM((E6/25)/7)*1.5</f>
        <v>107.1990857142857</v>
      </c>
      <c r="G6" s="10">
        <f>SUM((E6/25)/7)*2</f>
        <v>142.93211428571428</v>
      </c>
    </row>
    <row r="7" spans="1:7" ht="15">
      <c r="A7" s="7" t="s">
        <v>12</v>
      </c>
      <c r="B7" s="10">
        <v>12006.176</v>
      </c>
      <c r="C7" s="10">
        <v>107</v>
      </c>
      <c r="D7" s="10">
        <v>100</v>
      </c>
      <c r="E7" s="10">
        <f t="shared" si="0"/>
        <v>12213.176</v>
      </c>
      <c r="F7" s="10">
        <f>SUM((E7/25)/7)*1.5</f>
        <v>104.68436571428572</v>
      </c>
      <c r="G7" s="10">
        <f>SUM((E7/25)/7)*2</f>
        <v>139.57915428571428</v>
      </c>
    </row>
    <row r="8" spans="1:7" ht="15">
      <c r="A8" s="7" t="s">
        <v>13</v>
      </c>
      <c r="B8" s="10">
        <v>11901.798999999999</v>
      </c>
      <c r="C8" s="10">
        <v>107</v>
      </c>
      <c r="D8" s="10">
        <v>100</v>
      </c>
      <c r="E8" s="10">
        <f t="shared" si="0"/>
        <v>12108.798999999999</v>
      </c>
      <c r="F8" s="10">
        <f>SUM((E8/25)/7)*1.5</f>
        <v>103.7897057142857</v>
      </c>
      <c r="G8" s="10">
        <f>SUM((E8/25)/7)*2</f>
        <v>138.38627428571428</v>
      </c>
    </row>
    <row r="9" spans="1:7" ht="15">
      <c r="A9" s="7" t="s">
        <v>14</v>
      </c>
      <c r="B9" s="10">
        <v>11478.649000000001</v>
      </c>
      <c r="C9" s="10">
        <v>100</v>
      </c>
      <c r="D9" s="10">
        <v>100</v>
      </c>
      <c r="E9" s="10">
        <f t="shared" si="0"/>
        <v>11678.649000000001</v>
      </c>
      <c r="F9" s="10">
        <f>SUM((E9/25)/8)*1.5</f>
        <v>87.58986750000001</v>
      </c>
      <c r="G9" s="10">
        <f>SUM((E9/25)/8)*2</f>
        <v>116.78649000000001</v>
      </c>
    </row>
    <row r="10" spans="1:7" ht="15">
      <c r="A10" s="7" t="s">
        <v>15</v>
      </c>
      <c r="B10" s="10">
        <v>11859.484</v>
      </c>
      <c r="C10" s="10">
        <v>100</v>
      </c>
      <c r="D10" s="10">
        <v>100</v>
      </c>
      <c r="E10" s="10">
        <f t="shared" si="0"/>
        <v>12059.484</v>
      </c>
      <c r="F10" s="10">
        <f aca="true" t="shared" si="1" ref="F10:F16">SUM((E10/25)/8)*1.5</f>
        <v>90.44613000000001</v>
      </c>
      <c r="G10" s="10">
        <f aca="true" t="shared" si="2" ref="G10:G16">SUM((E10/25)/8)*2</f>
        <v>120.59484</v>
      </c>
    </row>
    <row r="11" spans="1:7" ht="15">
      <c r="A11" s="7" t="s">
        <v>16</v>
      </c>
      <c r="B11" s="10">
        <v>11817.169</v>
      </c>
      <c r="C11" s="10">
        <v>100</v>
      </c>
      <c r="D11" s="10">
        <v>100</v>
      </c>
      <c r="E11" s="10">
        <f t="shared" si="0"/>
        <v>12017.169</v>
      </c>
      <c r="F11" s="10">
        <f t="shared" si="1"/>
        <v>90.1287675</v>
      </c>
      <c r="G11" s="10">
        <f t="shared" si="2"/>
        <v>120.17169</v>
      </c>
    </row>
    <row r="12" spans="1:7" ht="15">
      <c r="A12" s="7" t="s">
        <v>17</v>
      </c>
      <c r="B12" s="10">
        <v>11711</v>
      </c>
      <c r="C12" s="10">
        <v>100</v>
      </c>
      <c r="D12" s="10">
        <v>100</v>
      </c>
      <c r="E12" s="10">
        <f t="shared" si="0"/>
        <v>11911</v>
      </c>
      <c r="F12" s="10">
        <f t="shared" si="1"/>
        <v>89.3325</v>
      </c>
      <c r="G12" s="10">
        <f t="shared" si="2"/>
        <v>119.11</v>
      </c>
    </row>
    <row r="13" spans="1:7" ht="15">
      <c r="A13" s="7" t="s">
        <v>18</v>
      </c>
      <c r="B13" s="10">
        <v>12198.004</v>
      </c>
      <c r="C13" s="10">
        <v>100</v>
      </c>
      <c r="D13" s="10">
        <v>100</v>
      </c>
      <c r="E13" s="10">
        <f t="shared" si="0"/>
        <v>12398.004</v>
      </c>
      <c r="F13" s="10">
        <f t="shared" si="1"/>
        <v>92.98503</v>
      </c>
      <c r="G13" s="10">
        <f t="shared" si="2"/>
        <v>123.98004</v>
      </c>
    </row>
    <row r="14" spans="1:7" ht="15">
      <c r="A14" s="7" t="s">
        <v>19</v>
      </c>
      <c r="B14" s="10">
        <v>11711</v>
      </c>
      <c r="C14" s="10">
        <v>100</v>
      </c>
      <c r="D14" s="10">
        <v>100</v>
      </c>
      <c r="E14" s="10">
        <f t="shared" si="0"/>
        <v>11911</v>
      </c>
      <c r="F14" s="10">
        <f t="shared" si="1"/>
        <v>89.3325</v>
      </c>
      <c r="G14" s="10">
        <f t="shared" si="2"/>
        <v>119.11</v>
      </c>
    </row>
    <row r="15" spans="1:7" ht="15">
      <c r="A15" s="7" t="s">
        <v>20</v>
      </c>
      <c r="B15" s="10">
        <v>11456.081</v>
      </c>
      <c r="C15" s="10">
        <v>100</v>
      </c>
      <c r="D15" s="10">
        <v>100</v>
      </c>
      <c r="E15" s="10">
        <f t="shared" si="0"/>
        <v>11656.081</v>
      </c>
      <c r="F15" s="10">
        <f t="shared" si="1"/>
        <v>87.4206075</v>
      </c>
      <c r="G15" s="10">
        <f t="shared" si="2"/>
        <v>116.56081</v>
      </c>
    </row>
    <row r="16" spans="1:7" ht="15">
      <c r="A16" s="7" t="s">
        <v>21</v>
      </c>
      <c r="B16" s="10">
        <v>10525.151</v>
      </c>
      <c r="C16" s="10">
        <v>100</v>
      </c>
      <c r="D16" s="10">
        <v>100</v>
      </c>
      <c r="E16" s="10">
        <f t="shared" si="0"/>
        <v>10725.151</v>
      </c>
      <c r="F16" s="10">
        <f t="shared" si="1"/>
        <v>80.4386325</v>
      </c>
      <c r="G16" s="10">
        <f t="shared" si="2"/>
        <v>107.25151</v>
      </c>
    </row>
    <row r="17" spans="1:7" ht="18">
      <c r="A17" s="11" t="s">
        <v>22</v>
      </c>
      <c r="B17" s="12"/>
      <c r="C17" s="12"/>
      <c r="D17" s="12"/>
      <c r="E17" s="13"/>
      <c r="F17" s="14"/>
      <c r="G17" s="3"/>
    </row>
    <row r="18" spans="1:7" ht="26.25">
      <c r="A18" s="6" t="s">
        <v>4</v>
      </c>
      <c r="B18" s="7" t="s">
        <v>5</v>
      </c>
      <c r="C18" s="8" t="s">
        <v>6</v>
      </c>
      <c r="D18" s="8" t="s">
        <v>7</v>
      </c>
      <c r="E18" s="15" t="s">
        <v>8</v>
      </c>
      <c r="F18" s="8" t="s">
        <v>9</v>
      </c>
      <c r="G18" s="8" t="s">
        <v>10</v>
      </c>
    </row>
    <row r="19" spans="1:7" ht="15">
      <c r="A19" s="7" t="s">
        <v>11</v>
      </c>
      <c r="B19" s="10">
        <v>12773.488000000001</v>
      </c>
      <c r="C19" s="10">
        <v>107</v>
      </c>
      <c r="D19" s="10">
        <v>100</v>
      </c>
      <c r="E19" s="10">
        <f aca="true" t="shared" si="3" ref="E19:E27">SUM(B19,C19,D19)</f>
        <v>12980.488000000001</v>
      </c>
      <c r="F19" s="10">
        <f>SUM((E19/25)/7)*1.5</f>
        <v>111.26132571428573</v>
      </c>
      <c r="G19" s="10">
        <f>SUM((E19/25)/7)*2</f>
        <v>148.34843428571432</v>
      </c>
    </row>
    <row r="20" spans="1:7" ht="15">
      <c r="A20" s="7" t="s">
        <v>12</v>
      </c>
      <c r="B20" s="10">
        <v>12388</v>
      </c>
      <c r="C20" s="10">
        <v>107</v>
      </c>
      <c r="D20" s="10">
        <v>100</v>
      </c>
      <c r="E20" s="10">
        <f t="shared" si="3"/>
        <v>12595</v>
      </c>
      <c r="F20" s="10">
        <f>SUM((E20/25)/7)*1.5</f>
        <v>107.95714285714286</v>
      </c>
      <c r="G20" s="10">
        <f>SUM((E20/25)/7)*2</f>
        <v>143.94285714285715</v>
      </c>
    </row>
    <row r="21" spans="1:7" ht="15">
      <c r="A21" s="7" t="s">
        <v>13</v>
      </c>
      <c r="B21" s="10">
        <v>12260.065999999999</v>
      </c>
      <c r="C21" s="10">
        <v>107</v>
      </c>
      <c r="D21" s="10">
        <v>100</v>
      </c>
      <c r="E21" s="10">
        <f t="shared" si="3"/>
        <v>12467.065999999999</v>
      </c>
      <c r="F21" s="10">
        <f>SUM((E21/25)/7)*1.5</f>
        <v>106.86056571428568</v>
      </c>
      <c r="G21" s="10">
        <f>SUM((E21/25)/7)*2</f>
        <v>142.48075428571426</v>
      </c>
    </row>
    <row r="22" spans="1:7" ht="15">
      <c r="A22" s="7" t="s">
        <v>23</v>
      </c>
      <c r="B22" s="10">
        <v>11851.021</v>
      </c>
      <c r="C22" s="10">
        <v>100</v>
      </c>
      <c r="D22" s="10">
        <v>100</v>
      </c>
      <c r="E22" s="10">
        <f>SUM(B22,C22,D22)</f>
        <v>12051.021</v>
      </c>
      <c r="F22" s="10">
        <f>SUM((E22/25)/7)*1.5</f>
        <v>103.29446571428572</v>
      </c>
      <c r="G22" s="10">
        <f>SUM((E22/25)/7)*2</f>
        <v>137.7259542857143</v>
      </c>
    </row>
    <row r="23" spans="1:7" ht="15">
      <c r="A23" s="7" t="s">
        <v>24</v>
      </c>
      <c r="B23" s="10">
        <v>11478.649000000001</v>
      </c>
      <c r="C23" s="10">
        <v>100</v>
      </c>
      <c r="D23" s="10">
        <v>100</v>
      </c>
      <c r="E23" s="10">
        <f t="shared" si="3"/>
        <v>11678.649000000001</v>
      </c>
      <c r="F23" s="10">
        <f aca="true" t="shared" si="4" ref="F23:F28">SUM((E23/25)/8)*1.5</f>
        <v>87.58986750000001</v>
      </c>
      <c r="G23" s="10">
        <f aca="true" t="shared" si="5" ref="G23:G28">SUM((E23/25)/8)*2</f>
        <v>116.78649000000001</v>
      </c>
    </row>
    <row r="24" spans="1:7" ht="15">
      <c r="A24" s="7" t="s">
        <v>17</v>
      </c>
      <c r="B24" s="10">
        <v>11711</v>
      </c>
      <c r="C24" s="10">
        <v>100</v>
      </c>
      <c r="D24" s="10">
        <v>100</v>
      </c>
      <c r="E24" s="10">
        <f t="shared" si="3"/>
        <v>11911</v>
      </c>
      <c r="F24" s="10">
        <f t="shared" si="4"/>
        <v>89.3325</v>
      </c>
      <c r="G24" s="10">
        <f t="shared" si="5"/>
        <v>119.11</v>
      </c>
    </row>
    <row r="25" spans="1:7" ht="15">
      <c r="A25" s="7" t="s">
        <v>18</v>
      </c>
      <c r="B25" s="10">
        <v>12430</v>
      </c>
      <c r="C25" s="10">
        <v>100</v>
      </c>
      <c r="D25" s="10">
        <v>100</v>
      </c>
      <c r="E25" s="10">
        <f t="shared" si="3"/>
        <v>12630</v>
      </c>
      <c r="F25" s="10">
        <f t="shared" si="4"/>
        <v>94.725</v>
      </c>
      <c r="G25" s="10">
        <f t="shared" si="5"/>
        <v>126.3</v>
      </c>
    </row>
    <row r="26" spans="1:7" ht="15">
      <c r="A26" s="7" t="s">
        <v>19</v>
      </c>
      <c r="B26" s="10">
        <v>11711</v>
      </c>
      <c r="C26" s="10">
        <v>100</v>
      </c>
      <c r="D26" s="10">
        <v>100</v>
      </c>
      <c r="E26" s="10">
        <f t="shared" si="3"/>
        <v>11911</v>
      </c>
      <c r="F26" s="10">
        <f t="shared" si="4"/>
        <v>89.3325</v>
      </c>
      <c r="G26" s="10">
        <f t="shared" si="5"/>
        <v>119.11</v>
      </c>
    </row>
    <row r="27" spans="1:7" ht="15">
      <c r="A27" s="7" t="s">
        <v>20</v>
      </c>
      <c r="B27" s="10">
        <v>11456</v>
      </c>
      <c r="C27" s="10">
        <v>100</v>
      </c>
      <c r="D27" s="10">
        <v>100</v>
      </c>
      <c r="E27" s="10">
        <f t="shared" si="3"/>
        <v>11656</v>
      </c>
      <c r="F27" s="10">
        <f t="shared" si="4"/>
        <v>87.42</v>
      </c>
      <c r="G27" s="10">
        <f t="shared" si="5"/>
        <v>116.56</v>
      </c>
    </row>
    <row r="28" spans="1:7" ht="15">
      <c r="A28" s="7" t="s">
        <v>21</v>
      </c>
      <c r="B28" s="10">
        <v>10525</v>
      </c>
      <c r="C28" s="10">
        <v>100</v>
      </c>
      <c r="D28" s="10">
        <v>100</v>
      </c>
      <c r="E28" s="10">
        <f>SUM(B28,C28,D28)</f>
        <v>10725</v>
      </c>
      <c r="F28" s="10">
        <f t="shared" si="4"/>
        <v>80.4375</v>
      </c>
      <c r="G28" s="10">
        <f t="shared" si="5"/>
        <v>107.25</v>
      </c>
    </row>
    <row r="29" spans="1:7" ht="15">
      <c r="A29" s="16"/>
      <c r="B29" s="17" t="s">
        <v>25</v>
      </c>
      <c r="C29" s="18"/>
      <c r="D29" s="17"/>
      <c r="E29" s="17"/>
      <c r="F29" s="19"/>
      <c r="G29" s="20"/>
    </row>
    <row r="30" spans="1:7" ht="15">
      <c r="A30" s="21"/>
      <c r="B30" s="22"/>
      <c r="C30" s="23" t="s">
        <v>26</v>
      </c>
      <c r="D30" s="24"/>
      <c r="E30" s="24"/>
      <c r="F30" s="25"/>
      <c r="G30" s="26"/>
    </row>
    <row r="31" spans="1:7" ht="15">
      <c r="A31" s="21"/>
      <c r="B31" s="22"/>
      <c r="C31" s="23" t="s">
        <v>27</v>
      </c>
      <c r="D31" s="24"/>
      <c r="E31" s="22"/>
      <c r="F31" s="25"/>
      <c r="G31" s="26"/>
    </row>
    <row r="32" spans="1:7" ht="15">
      <c r="A32" s="21"/>
      <c r="B32" s="22"/>
      <c r="C32" s="24" t="s">
        <v>28</v>
      </c>
      <c r="D32" s="24"/>
      <c r="E32" s="24"/>
      <c r="F32" s="25"/>
      <c r="G32" s="26"/>
    </row>
    <row r="33" spans="1:7" ht="15">
      <c r="A33" s="21"/>
      <c r="B33" s="22"/>
      <c r="C33" s="24" t="s">
        <v>29</v>
      </c>
      <c r="D33" s="24"/>
      <c r="E33" s="24"/>
      <c r="F33" s="25"/>
      <c r="G33" s="26"/>
    </row>
    <row r="34" spans="1:7" ht="15">
      <c r="A34" s="27"/>
      <c r="B34" s="28"/>
      <c r="C34" s="29" t="s">
        <v>30</v>
      </c>
      <c r="D34" s="30"/>
      <c r="E34" s="30"/>
      <c r="F34" s="31"/>
      <c r="G34" s="32"/>
    </row>
    <row r="35" spans="1:7" ht="15">
      <c r="A35" s="33" t="s">
        <v>31</v>
      </c>
      <c r="B35" s="33"/>
      <c r="C35" s="33"/>
      <c r="D35" s="33"/>
      <c r="E35" s="33"/>
      <c r="F35" s="14"/>
      <c r="G35" s="14"/>
    </row>
    <row r="36" spans="1:7" ht="15">
      <c r="A36" s="34" t="s">
        <v>32</v>
      </c>
      <c r="B36" s="35"/>
      <c r="C36" s="36" t="s">
        <v>33</v>
      </c>
      <c r="D36" s="35"/>
      <c r="E36" s="37"/>
      <c r="F36" s="37"/>
      <c r="G36" s="38"/>
    </row>
    <row r="37" spans="1:7" ht="15">
      <c r="A37" s="39" t="s">
        <v>34</v>
      </c>
      <c r="B37" s="33"/>
      <c r="C37" s="33" t="s">
        <v>35</v>
      </c>
      <c r="D37" s="33"/>
      <c r="E37" s="14"/>
      <c r="F37" s="14"/>
      <c r="G37" s="40"/>
    </row>
    <row r="38" spans="1:7" ht="15">
      <c r="A38" s="39" t="s">
        <v>36</v>
      </c>
      <c r="B38" s="14"/>
      <c r="C38" s="41" t="s">
        <v>37</v>
      </c>
      <c r="D38" s="42"/>
      <c r="E38" s="43" t="s">
        <v>38</v>
      </c>
      <c r="F38" s="43"/>
      <c r="G38" s="44"/>
    </row>
    <row r="39" spans="1:7" ht="15">
      <c r="A39" s="39" t="s">
        <v>39</v>
      </c>
      <c r="B39" s="33"/>
      <c r="C39" s="14"/>
      <c r="D39" s="14"/>
      <c r="E39" s="14"/>
      <c r="F39" s="14"/>
      <c r="G39" s="40"/>
    </row>
    <row r="40" spans="1:7" ht="15">
      <c r="A40" s="45" t="s">
        <v>40</v>
      </c>
      <c r="B40" s="46"/>
      <c r="C40" s="47" t="s">
        <v>41</v>
      </c>
      <c r="D40" s="46"/>
      <c r="E40" s="47"/>
      <c r="F40" s="47"/>
      <c r="G40" s="48"/>
    </row>
  </sheetData>
  <sheetProtection/>
  <printOptions/>
  <pageMargins left="0.3937007874015748" right="0.3937007874015748" top="2.440944881889764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Nahuel Martín Quercetti</dc:creator>
  <cp:keywords/>
  <dc:description/>
  <cp:lastModifiedBy>Nahuel Martín Quercetti</cp:lastModifiedBy>
  <dcterms:created xsi:type="dcterms:W3CDTF">2016-07-14T07:32:40Z</dcterms:created>
  <dcterms:modified xsi:type="dcterms:W3CDTF">2016-07-14T07:34:16Z</dcterms:modified>
  <cp:category/>
  <cp:version/>
  <cp:contentType/>
  <cp:contentStatus/>
</cp:coreProperties>
</file>