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7440" activeTab="0"/>
  </bookViews>
  <sheets>
    <sheet name="Noviembre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<sst xmlns="http://schemas.openxmlformats.org/spreadsheetml/2006/main" count="56" uniqueCount="41">
  <si>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         ESCALAS SALARIALES PARA LA INDUSTRIA PANADERA Y AFINES CABA.</t>
  </si>
  <si>
    <t xml:space="preserve">                VIGENTE  PARA LOS MESES  de Nov. Dic.  2016 </t>
  </si>
  <si>
    <r>
      <t xml:space="preserve">                                        </t>
    </r>
    <r>
      <rPr>
        <b/>
        <sz val="14"/>
        <rFont val="Arial"/>
        <family val="2"/>
      </rPr>
      <t xml:space="preserve">RAMA PANADEROS </t>
    </r>
  </si>
  <si>
    <t>CATEGORIA</t>
  </si>
  <si>
    <t>BASICO</t>
  </si>
  <si>
    <t>PRESEN TISMO</t>
  </si>
  <si>
    <t>PUNTUA LIDAD</t>
  </si>
  <si>
    <t>TOTAL</t>
  </si>
  <si>
    <t>Horas al 50%</t>
  </si>
  <si>
    <t>Horas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</si>
  <si>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</si>
  <si>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</si>
  <si>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</si>
  <si>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</si>
  <si>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</si>
  <si>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</si>
  <si>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</si>
  <si>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</si>
  <si>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</si>
  <si>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</si>
  <si>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</si>
  <si>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</si>
  <si>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>Cortador/Rallador</t>
  </si>
  <si>
    <t xml:space="preserve">PEON </t>
  </si>
  <si>
    <t xml:space="preserve">                                                             ASIGNACION FAMILIAR POR HIJOS,  MONTOS VIGENTES A PARTIR 01/05/2015 DTO. 492/16 Ley 24.714</t>
  </si>
  <si>
    <t>REMUNERACION ENTRE $ 200,00 Y $ 15.000,00 = $ 966,00</t>
  </si>
  <si>
    <t>REMUNERACION ENTRE $15.000,01 Y $22.000 ,00 = $ 649,00</t>
  </si>
  <si>
    <t>REMUNERACION ENTRE $22.000,01 Y $ 25.400,00 = $ 390,00</t>
  </si>
  <si>
    <t xml:space="preserve">REMUNERACION ENTRE 25.400,01 Y $60.000  = $ 199,00 </t>
  </si>
  <si>
    <t xml:space="preserve">   AYUDA ESCOLAR ANUAL  $ 808,00 a partir del 2016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</si>
  <si>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</si>
  <si>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</si>
  <si>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2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</si>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</sst>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9" fillId="0" borderId="0" xfId="52" applyFont="1" applyBorder="1" applyAlignment="1">
      <alignment horizontal="left"/>
      <protection/>
    </xf>
    <xf numFmtId="0" fontId="18" fillId="0" borderId="0" xfId="52" applyFont="1">
      <alignment/>
      <protection/>
    </xf>
    <xf numFmtId="0" fontId="18" fillId="0" borderId="0" xfId="52">
      <alignment/>
      <protection/>
    </xf>
    <xf numFmtId="0" fontId="20" fillId="0" borderId="0" xfId="52" applyFont="1" applyBorder="1">
      <alignment/>
      <protection/>
    </xf>
    <xf numFmtId="0" fontId="19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 wrapText="1" readingOrder="1"/>
      <protection/>
    </xf>
    <xf numFmtId="0" fontId="23" fillId="0" borderId="10" xfId="52" applyFont="1" applyBorder="1" applyAlignment="1">
      <alignment horizontal="center" wrapText="1"/>
      <protection/>
    </xf>
    <xf numFmtId="1" fontId="22" fillId="0" borderId="10" xfId="52" applyNumberFormat="1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1" fontId="21" fillId="0" borderId="13" xfId="52" applyNumberFormat="1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1" fontId="23" fillId="0" borderId="10" xfId="52" applyNumberFormat="1" applyFont="1" applyBorder="1" applyAlignment="1">
      <alignment horizontal="center" wrapText="1"/>
      <protection/>
    </xf>
    <xf numFmtId="1" fontId="23" fillId="0" borderId="10" xfId="52" applyNumberFormat="1" applyFont="1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18" fillId="0" borderId="15" xfId="52" applyBorder="1">
      <alignment/>
      <protection/>
    </xf>
    <xf numFmtId="0" fontId="18" fillId="0" borderId="16" xfId="52" applyBorder="1">
      <alignment/>
      <protection/>
    </xf>
    <xf numFmtId="0" fontId="18" fillId="0" borderId="13" xfId="52" applyBorder="1" applyAlignment="1">
      <alignment horizontal="center"/>
      <protection/>
    </xf>
    <xf numFmtId="0" fontId="18" fillId="0" borderId="0" xfId="52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18" fillId="0" borderId="0" xfId="52" applyBorder="1">
      <alignment/>
      <protection/>
    </xf>
    <xf numFmtId="0" fontId="18" fillId="0" borderId="11" xfId="52" applyBorder="1">
      <alignment/>
      <protection/>
    </xf>
    <xf numFmtId="0" fontId="18" fillId="0" borderId="17" xfId="52" applyBorder="1" applyAlignment="1">
      <alignment horizontal="center"/>
      <protection/>
    </xf>
    <xf numFmtId="0" fontId="18" fillId="0" borderId="18" xfId="52" applyBorder="1" applyAlignment="1">
      <alignment horizontal="center"/>
      <protection/>
    </xf>
    <xf numFmtId="0" fontId="24" fillId="0" borderId="18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/>
      <protection/>
    </xf>
    <xf numFmtId="0" fontId="18" fillId="0" borderId="18" xfId="52" applyBorder="1">
      <alignment/>
      <protection/>
    </xf>
    <xf numFmtId="0" fontId="18" fillId="0" borderId="19" xfId="52" applyBorder="1">
      <alignment/>
      <protection/>
    </xf>
    <xf numFmtId="0" fontId="23" fillId="0" borderId="0" xfId="52" applyFont="1" applyBorder="1" applyAlignment="1">
      <alignment/>
      <protection/>
    </xf>
    <xf numFmtId="0" fontId="18" fillId="0" borderId="14" xfId="52" applyFont="1" applyBorder="1" applyAlignment="1">
      <alignment/>
      <protection/>
    </xf>
    <xf numFmtId="0" fontId="18" fillId="0" borderId="15" xfId="52" applyFont="1" applyBorder="1" applyAlignment="1">
      <alignment/>
      <protection/>
    </xf>
    <xf numFmtId="0" fontId="25" fillId="0" borderId="15" xfId="52" applyFont="1" applyBorder="1" applyAlignment="1">
      <alignment/>
      <protection/>
    </xf>
    <xf numFmtId="0" fontId="18" fillId="0" borderId="15" xfId="52" applyFont="1" applyBorder="1">
      <alignment/>
      <protection/>
    </xf>
    <xf numFmtId="0" fontId="18" fillId="0" borderId="16" xfId="52" applyFont="1" applyBorder="1">
      <alignment/>
      <protection/>
    </xf>
    <xf numFmtId="0" fontId="23" fillId="0" borderId="13" xfId="52" applyFont="1" applyBorder="1" applyAlignment="1">
      <alignment/>
      <protection/>
    </xf>
    <xf numFmtId="0" fontId="18" fillId="0" borderId="11" xfId="52" applyFont="1" applyBorder="1">
      <alignment/>
      <protection/>
    </xf>
    <xf numFmtId="0" fontId="23" fillId="0" borderId="20" xfId="52" applyFont="1" applyBorder="1" applyAlignment="1">
      <alignment/>
      <protection/>
    </xf>
    <xf numFmtId="0" fontId="18" fillId="0" borderId="21" xfId="52" applyFont="1" applyBorder="1">
      <alignment/>
      <protection/>
    </xf>
    <xf numFmtId="0" fontId="23" fillId="0" borderId="21" xfId="52" applyFont="1" applyBorder="1" applyAlignment="1">
      <alignment/>
      <protection/>
    </xf>
    <xf numFmtId="0" fontId="18" fillId="0" borderId="22" xfId="52" applyFont="1" applyBorder="1">
      <alignment/>
      <protection/>
    </xf>
    <xf numFmtId="0" fontId="23" fillId="0" borderId="17" xfId="52" applyFont="1" applyBorder="1" applyAlignment="1">
      <alignment/>
      <protection/>
    </xf>
    <xf numFmtId="0" fontId="18" fillId="0" borderId="18" xfId="52" applyFont="1" applyBorder="1">
      <alignment/>
      <protection/>
    </xf>
    <xf numFmtId="0" fontId="23" fillId="0" borderId="18" xfId="52" applyFont="1" applyBorder="1" applyAlignment="1">
      <alignment/>
      <protection/>
    </xf>
    <xf numFmtId="0" fontId="18" fillId="0" borderId="19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4">
      <selection activeCell="J18" sqref="J18"/>
    </sheetView>
  </sheetViews>
  <sheetFormatPr defaultColWidth="11.421875" defaultRowHeight="15"/>
  <cols>
    <col min="1" max="1" width="24.00390625" style="0" customWidth="1"/>
    <col min="5" max="5" width="12.57421875" style="0" customWidth="1"/>
  </cols>
  <sheetData>
    <row r="1" spans="1:7" ht="15.75">
      <c r="A1" s="1" t="s">
        <v>0</v>
      </c>
      <c r="B1" s="1"/>
      <c r="C1" s="1"/>
      <c r="D1" s="1"/>
      <c r="E1" s="1"/>
      <c r="F1" s="2"/>
      <c r="G1" s="3"/>
    </row>
    <row r="2" spans="1:7" ht="18">
      <c r="A2" s="4" t="s">
        <v>1</v>
      </c>
      <c r="B2" s="4"/>
      <c r="C2" s="4"/>
      <c r="D2" s="4"/>
      <c r="E2" s="4"/>
      <c r="F2" s="2"/>
      <c r="G2" s="3"/>
    </row>
    <row r="3" spans="1:7" ht="18">
      <c r="A3" s="4" t="s">
        <v>2</v>
      </c>
      <c r="B3" s="4"/>
      <c r="C3" s="4"/>
      <c r="D3" s="4"/>
      <c r="E3" s="4"/>
      <c r="F3" s="2"/>
      <c r="G3" s="3"/>
    </row>
    <row r="4" spans="1:7" ht="26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</row>
    <row r="5" spans="1:7" ht="15">
      <c r="A5" s="6" t="s">
        <v>10</v>
      </c>
      <c r="B5" s="9">
        <v>13390.65</v>
      </c>
      <c r="C5" s="9">
        <v>107</v>
      </c>
      <c r="D5" s="9">
        <v>100</v>
      </c>
      <c r="E5" s="9">
        <f>SUM(B5,C5,D5)</f>
        <v>13597.65</v>
      </c>
      <c r="F5" s="9">
        <f>SUM((E5/25)/7)*1.5</f>
        <v>116.5512857142857</v>
      </c>
      <c r="G5" s="9">
        <f>SUM((E5/25)/7)*2</f>
        <v>155.40171428571426</v>
      </c>
    </row>
    <row r="6" spans="1:7" ht="15">
      <c r="A6" s="6" t="s">
        <v>11</v>
      </c>
      <c r="B6" s="9">
        <v>13071.24</v>
      </c>
      <c r="C6" s="9">
        <v>107</v>
      </c>
      <c r="D6" s="9">
        <v>100</v>
      </c>
      <c r="E6" s="9">
        <f aca="true" t="shared" si="0" ref="E6:E15">SUM(B6,C6,D6)</f>
        <v>13278.24</v>
      </c>
      <c r="F6" s="9">
        <f>SUM((E6/25)/7)*1.5</f>
        <v>113.8134857142857</v>
      </c>
      <c r="G6" s="9">
        <f>SUM((E6/25)/7)*2</f>
        <v>151.75131428571427</v>
      </c>
    </row>
    <row r="7" spans="1:7" ht="15">
      <c r="A7" s="6" t="s">
        <v>12</v>
      </c>
      <c r="B7" s="9">
        <v>12957.603749999998</v>
      </c>
      <c r="C7" s="9">
        <v>107</v>
      </c>
      <c r="D7" s="9">
        <v>100</v>
      </c>
      <c r="E7" s="9">
        <f t="shared" si="0"/>
        <v>13164.603749999998</v>
      </c>
      <c r="F7" s="9">
        <f>SUM((E7/25)/7)*1.5</f>
        <v>112.83946071428568</v>
      </c>
      <c r="G7" s="9">
        <f>SUM((E7/25)/7)*2</f>
        <v>150.45261428571425</v>
      </c>
    </row>
    <row r="8" spans="1:7" ht="15">
      <c r="A8" s="6" t="s">
        <v>13</v>
      </c>
      <c r="B8" s="9">
        <v>12496</v>
      </c>
      <c r="C8" s="9">
        <v>100</v>
      </c>
      <c r="D8" s="9">
        <v>100</v>
      </c>
      <c r="E8" s="9">
        <f t="shared" si="0"/>
        <v>12696</v>
      </c>
      <c r="F8" s="9">
        <f>SUM((E8/25)/8)*1.5</f>
        <v>95.22</v>
      </c>
      <c r="G8" s="9">
        <f>SUM((E8/25)/8)*2</f>
        <v>126.96</v>
      </c>
    </row>
    <row r="9" spans="1:7" ht="15">
      <c r="A9" s="6" t="s">
        <v>14</v>
      </c>
      <c r="B9" s="9">
        <v>12911.535</v>
      </c>
      <c r="C9" s="9">
        <v>100</v>
      </c>
      <c r="D9" s="9">
        <v>100</v>
      </c>
      <c r="E9" s="9">
        <f t="shared" si="0"/>
        <v>13111.535</v>
      </c>
      <c r="F9" s="9">
        <f aca="true" t="shared" si="1" ref="F9:F15">SUM((E9/25)/8)*1.5</f>
        <v>98.3365125</v>
      </c>
      <c r="G9" s="9">
        <f aca="true" t="shared" si="2" ref="G9:G15">SUM((E9/25)/8)*2</f>
        <v>131.11535</v>
      </c>
    </row>
    <row r="10" spans="1:7" ht="15">
      <c r="A10" s="6" t="s">
        <v>15</v>
      </c>
      <c r="B10" s="9">
        <v>12865.46625</v>
      </c>
      <c r="C10" s="9">
        <v>100</v>
      </c>
      <c r="D10" s="9">
        <v>100</v>
      </c>
      <c r="E10" s="9">
        <f t="shared" si="0"/>
        <v>13065.46625</v>
      </c>
      <c r="F10" s="9">
        <f t="shared" si="1"/>
        <v>97.99099687500001</v>
      </c>
      <c r="G10" s="9">
        <f t="shared" si="2"/>
        <v>130.6546625</v>
      </c>
    </row>
    <row r="11" spans="1:7" ht="15">
      <c r="A11" s="6" t="s">
        <v>16</v>
      </c>
      <c r="B11" s="9">
        <v>12748.758749999999</v>
      </c>
      <c r="C11" s="9">
        <v>100</v>
      </c>
      <c r="D11" s="9">
        <v>100</v>
      </c>
      <c r="E11" s="9">
        <f t="shared" si="0"/>
        <v>12948.758749999999</v>
      </c>
      <c r="F11" s="9">
        <f t="shared" si="1"/>
        <v>97.11569062499998</v>
      </c>
      <c r="G11" s="9">
        <f t="shared" si="2"/>
        <v>129.4875875</v>
      </c>
    </row>
    <row r="12" spans="1:7" ht="15">
      <c r="A12" s="6" t="s">
        <v>17</v>
      </c>
      <c r="B12" s="9">
        <v>13280.085000000001</v>
      </c>
      <c r="C12" s="9">
        <v>100</v>
      </c>
      <c r="D12" s="9">
        <v>100</v>
      </c>
      <c r="E12" s="9">
        <f t="shared" si="0"/>
        <v>13480.085000000001</v>
      </c>
      <c r="F12" s="9">
        <f t="shared" si="1"/>
        <v>101.1006375</v>
      </c>
      <c r="G12" s="9">
        <f t="shared" si="2"/>
        <v>134.80085</v>
      </c>
    </row>
    <row r="13" spans="1:7" ht="15">
      <c r="A13" s="6" t="s">
        <v>18</v>
      </c>
      <c r="B13" s="9">
        <v>12748.758749999999</v>
      </c>
      <c r="C13" s="9">
        <v>100</v>
      </c>
      <c r="D13" s="9">
        <v>100</v>
      </c>
      <c r="E13" s="9">
        <f t="shared" si="0"/>
        <v>12948.758749999999</v>
      </c>
      <c r="F13" s="9">
        <f t="shared" si="1"/>
        <v>97.11569062499998</v>
      </c>
      <c r="G13" s="9">
        <f t="shared" si="2"/>
        <v>129.4875875</v>
      </c>
    </row>
    <row r="14" spans="1:7" ht="15">
      <c r="A14" s="6" t="s">
        <v>19</v>
      </c>
      <c r="B14" s="9">
        <v>12473</v>
      </c>
      <c r="C14" s="9">
        <v>100</v>
      </c>
      <c r="D14" s="9">
        <v>100</v>
      </c>
      <c r="E14" s="9">
        <f t="shared" si="0"/>
        <v>12673</v>
      </c>
      <c r="F14" s="9">
        <f t="shared" si="1"/>
        <v>95.0475</v>
      </c>
      <c r="G14" s="9">
        <f t="shared" si="2"/>
        <v>126.73</v>
      </c>
    </row>
    <row r="15" spans="1:7" ht="15">
      <c r="A15" s="6" t="s">
        <v>20</v>
      </c>
      <c r="B15" s="9">
        <v>11458.83375</v>
      </c>
      <c r="C15" s="9">
        <v>100</v>
      </c>
      <c r="D15" s="9">
        <v>100</v>
      </c>
      <c r="E15" s="9">
        <f t="shared" si="0"/>
        <v>11658.83375</v>
      </c>
      <c r="F15" s="9">
        <f t="shared" si="1"/>
        <v>87.441253125</v>
      </c>
      <c r="G15" s="9">
        <f t="shared" si="2"/>
        <v>116.5883375</v>
      </c>
    </row>
    <row r="16" spans="1:7" ht="18">
      <c r="A16" s="10" t="s">
        <v>21</v>
      </c>
      <c r="B16" s="11"/>
      <c r="C16" s="11"/>
      <c r="D16" s="11"/>
      <c r="E16" s="12"/>
      <c r="F16" s="13"/>
      <c r="G16" s="3"/>
    </row>
    <row r="17" spans="1:7" ht="26.25">
      <c r="A17" s="5" t="s">
        <v>3</v>
      </c>
      <c r="B17" s="6" t="s">
        <v>4</v>
      </c>
      <c r="C17" s="7" t="s">
        <v>5</v>
      </c>
      <c r="D17" s="7" t="s">
        <v>6</v>
      </c>
      <c r="E17" s="14" t="s">
        <v>7</v>
      </c>
      <c r="F17" s="7" t="s">
        <v>8</v>
      </c>
      <c r="G17" s="7" t="s">
        <v>9</v>
      </c>
    </row>
    <row r="18" spans="1:7" ht="15">
      <c r="A18" s="6" t="s">
        <v>10</v>
      </c>
      <c r="B18" s="15">
        <v>13906.62</v>
      </c>
      <c r="C18" s="9">
        <v>107</v>
      </c>
      <c r="D18" s="9">
        <v>100</v>
      </c>
      <c r="E18" s="9">
        <f aca="true" t="shared" si="3" ref="E18:E27">SUM(B18,C18,D18)</f>
        <v>14113.62</v>
      </c>
      <c r="F18" s="9">
        <f>SUM((E18/25)/7)*1.5</f>
        <v>120.9738857142857</v>
      </c>
      <c r="G18" s="9">
        <f>SUM((E18/25)/7)*2</f>
        <v>161.29851428571428</v>
      </c>
    </row>
    <row r="19" spans="1:7" ht="15">
      <c r="A19" s="6" t="s">
        <v>11</v>
      </c>
      <c r="B19" s="15">
        <v>13485.85875</v>
      </c>
      <c r="C19" s="9">
        <v>107</v>
      </c>
      <c r="D19" s="9">
        <v>100</v>
      </c>
      <c r="E19" s="9">
        <f t="shared" si="3"/>
        <v>13692.85875</v>
      </c>
      <c r="F19" s="9">
        <f>SUM((E19/25)/7)*1.5</f>
        <v>117.36736071428572</v>
      </c>
      <c r="G19" s="9">
        <f>SUM((E19/25)/7)*2</f>
        <v>156.4898142857143</v>
      </c>
    </row>
    <row r="20" spans="1:7" ht="15">
      <c r="A20" s="6" t="s">
        <v>12</v>
      </c>
      <c r="B20" s="15">
        <v>13347.652499999998</v>
      </c>
      <c r="C20" s="9">
        <v>107</v>
      </c>
      <c r="D20" s="9">
        <v>100</v>
      </c>
      <c r="E20" s="9">
        <f t="shared" si="3"/>
        <v>13554.652499999998</v>
      </c>
      <c r="F20" s="9">
        <f>SUM((E20/25)/7)*1.5</f>
        <v>116.1827357142857</v>
      </c>
      <c r="G20" s="9">
        <f>SUM((E20/25)/7)*2</f>
        <v>154.91031428571426</v>
      </c>
    </row>
    <row r="21" spans="1:7" ht="15">
      <c r="A21" s="6" t="s">
        <v>22</v>
      </c>
      <c r="B21" s="15">
        <v>12902.32125</v>
      </c>
      <c r="C21" s="9">
        <v>100</v>
      </c>
      <c r="D21" s="9">
        <v>100</v>
      </c>
      <c r="E21" s="9">
        <f t="shared" si="3"/>
        <v>13102.32125</v>
      </c>
      <c r="F21" s="9">
        <f>SUM((E21/25)/7)*1.5</f>
        <v>112.30561071428572</v>
      </c>
      <c r="G21" s="9">
        <f>SUM((E21/25)/7)*2</f>
        <v>149.7408142857143</v>
      </c>
    </row>
    <row r="22" spans="1:7" ht="15">
      <c r="A22" s="6" t="s">
        <v>23</v>
      </c>
      <c r="B22" s="15">
        <v>12496.916250000002</v>
      </c>
      <c r="C22" s="9">
        <v>100</v>
      </c>
      <c r="D22" s="9">
        <v>100</v>
      </c>
      <c r="E22" s="9">
        <f t="shared" si="3"/>
        <v>12696.916250000002</v>
      </c>
      <c r="F22" s="9">
        <f aca="true" t="shared" si="4" ref="F22:F27">SUM((E22/25)/8)*1.5</f>
        <v>95.22687187500001</v>
      </c>
      <c r="G22" s="9">
        <f aca="true" t="shared" si="5" ref="G22:G27">SUM((E22/25)/8)*2</f>
        <v>126.96916250000002</v>
      </c>
    </row>
    <row r="23" spans="1:7" ht="15">
      <c r="A23" s="6" t="s">
        <v>16</v>
      </c>
      <c r="B23" s="15">
        <v>12748.758749999999</v>
      </c>
      <c r="C23" s="9">
        <v>100</v>
      </c>
      <c r="D23" s="9">
        <v>100</v>
      </c>
      <c r="E23" s="9">
        <f t="shared" si="3"/>
        <v>12948.758749999999</v>
      </c>
      <c r="F23" s="9">
        <f t="shared" si="4"/>
        <v>97.11569062499998</v>
      </c>
      <c r="G23" s="9">
        <f t="shared" si="5"/>
        <v>129.4875875</v>
      </c>
    </row>
    <row r="24" spans="1:7" ht="15">
      <c r="A24" s="6" t="s">
        <v>17</v>
      </c>
      <c r="B24" s="15">
        <v>13531.927500000002</v>
      </c>
      <c r="C24" s="9">
        <v>100</v>
      </c>
      <c r="D24" s="9">
        <v>100</v>
      </c>
      <c r="E24" s="9">
        <f t="shared" si="3"/>
        <v>13731.927500000002</v>
      </c>
      <c r="F24" s="9">
        <f t="shared" si="4"/>
        <v>102.98945625</v>
      </c>
      <c r="G24" s="9">
        <f t="shared" si="5"/>
        <v>137.319275</v>
      </c>
    </row>
    <row r="25" spans="1:7" ht="15">
      <c r="A25" s="6" t="s">
        <v>18</v>
      </c>
      <c r="B25" s="15">
        <v>12748.758749999999</v>
      </c>
      <c r="C25" s="9">
        <v>100</v>
      </c>
      <c r="D25" s="9">
        <v>100</v>
      </c>
      <c r="E25" s="9">
        <f t="shared" si="3"/>
        <v>12948.758749999999</v>
      </c>
      <c r="F25" s="9">
        <f t="shared" si="4"/>
        <v>97.11569062499998</v>
      </c>
      <c r="G25" s="9">
        <f t="shared" si="5"/>
        <v>129.4875875</v>
      </c>
    </row>
    <row r="26" spans="1:7" ht="15">
      <c r="A26" s="6" t="s">
        <v>19</v>
      </c>
      <c r="B26" s="15">
        <v>12473</v>
      </c>
      <c r="C26" s="9">
        <v>100</v>
      </c>
      <c r="D26" s="9">
        <v>100</v>
      </c>
      <c r="E26" s="9">
        <f t="shared" si="3"/>
        <v>12673</v>
      </c>
      <c r="F26" s="9">
        <f t="shared" si="4"/>
        <v>95.0475</v>
      </c>
      <c r="G26" s="9">
        <f t="shared" si="5"/>
        <v>126.73</v>
      </c>
    </row>
    <row r="27" spans="1:7" ht="15">
      <c r="A27" s="6" t="s">
        <v>20</v>
      </c>
      <c r="B27" s="15">
        <v>11458.83375</v>
      </c>
      <c r="C27" s="9">
        <v>100</v>
      </c>
      <c r="D27" s="9">
        <v>100</v>
      </c>
      <c r="E27" s="9">
        <f t="shared" si="3"/>
        <v>11658.83375</v>
      </c>
      <c r="F27" s="9">
        <f t="shared" si="4"/>
        <v>87.441253125</v>
      </c>
      <c r="G27" s="9">
        <f t="shared" si="5"/>
        <v>116.5883375</v>
      </c>
    </row>
    <row r="28" spans="1:7" ht="15">
      <c r="A28" s="16"/>
      <c r="B28" s="17" t="s">
        <v>24</v>
      </c>
      <c r="C28" s="18"/>
      <c r="D28" s="17"/>
      <c r="E28" s="17"/>
      <c r="F28" s="19"/>
      <c r="G28" s="20"/>
    </row>
    <row r="29" spans="1:7" ht="15">
      <c r="A29" s="21"/>
      <c r="B29" s="22"/>
      <c r="C29" s="23" t="s">
        <v>25</v>
      </c>
      <c r="D29" s="24"/>
      <c r="E29" s="24"/>
      <c r="F29" s="25"/>
      <c r="G29" s="26"/>
    </row>
    <row r="30" spans="1:7" ht="15">
      <c r="A30" s="21"/>
      <c r="B30" s="22"/>
      <c r="C30" s="23" t="s">
        <v>26</v>
      </c>
      <c r="D30" s="24"/>
      <c r="E30" s="22"/>
      <c r="F30" s="25"/>
      <c r="G30" s="26"/>
    </row>
    <row r="31" spans="1:7" ht="15">
      <c r="A31" s="21"/>
      <c r="B31" s="22"/>
      <c r="C31" s="24" t="s">
        <v>27</v>
      </c>
      <c r="D31" s="24"/>
      <c r="E31" s="24"/>
      <c r="F31" s="25"/>
      <c r="G31" s="26"/>
    </row>
    <row r="32" spans="1:7" ht="15">
      <c r="A32" s="21"/>
      <c r="B32" s="22"/>
      <c r="C32" s="24" t="s">
        <v>28</v>
      </c>
      <c r="D32" s="24"/>
      <c r="E32" s="24"/>
      <c r="F32" s="25"/>
      <c r="G32" s="26"/>
    </row>
    <row r="33" spans="1:7" ht="15">
      <c r="A33" s="27"/>
      <c r="B33" s="28"/>
      <c r="C33" s="29" t="s">
        <v>29</v>
      </c>
      <c r="D33" s="30"/>
      <c r="E33" s="30"/>
      <c r="F33" s="31"/>
      <c r="G33" s="32"/>
    </row>
    <row r="34" spans="1:7" ht="15">
      <c r="A34" s="33" t="s">
        <v>30</v>
      </c>
      <c r="B34" s="33"/>
      <c r="C34" s="33"/>
      <c r="D34" s="33"/>
      <c r="E34" s="33"/>
      <c r="F34" s="13"/>
      <c r="G34" s="13"/>
    </row>
    <row r="35" spans="1:7" ht="15">
      <c r="A35" s="34" t="s">
        <v>31</v>
      </c>
      <c r="B35" s="35"/>
      <c r="C35" s="36" t="s">
        <v>32</v>
      </c>
      <c r="D35" s="35"/>
      <c r="E35" s="37"/>
      <c r="F35" s="37"/>
      <c r="G35" s="38"/>
    </row>
    <row r="36" spans="1:7" ht="15">
      <c r="A36" s="39" t="s">
        <v>33</v>
      </c>
      <c r="B36" s="33"/>
      <c r="C36" s="33" t="s">
        <v>34</v>
      </c>
      <c r="D36" s="33"/>
      <c r="E36" s="13"/>
      <c r="F36" s="13"/>
      <c r="G36" s="40"/>
    </row>
    <row r="37" spans="1:7" ht="15">
      <c r="A37" s="39" t="s">
        <v>35</v>
      </c>
      <c r="B37" s="13"/>
      <c r="C37" s="41" t="s">
        <v>36</v>
      </c>
      <c r="D37" s="42"/>
      <c r="E37" s="43" t="s">
        <v>37</v>
      </c>
      <c r="F37" s="43"/>
      <c r="G37" s="44"/>
    </row>
    <row r="38" spans="1:7" ht="15">
      <c r="A38" s="39" t="s">
        <v>38</v>
      </c>
      <c r="B38" s="33"/>
      <c r="C38" s="13"/>
      <c r="D38" s="13"/>
      <c r="E38" s="13"/>
      <c r="F38" s="13"/>
      <c r="G38" s="40"/>
    </row>
    <row r="39" spans="1:7" ht="15">
      <c r="A39" s="45" t="s">
        <v>39</v>
      </c>
      <c r="B39" s="46"/>
      <c r="C39" s="47" t="s">
        <v>40</v>
      </c>
      <c r="D39" s="46"/>
      <c r="E39" s="47"/>
      <c r="F39" s="47"/>
      <c r="G39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Martín Quercetti</dc:creator>
  <cp:keywords/>
  <dc:description/>
  <cp:lastModifiedBy>Nahuel Martín Quercetti</cp:lastModifiedBy>
  <dcterms:created xsi:type="dcterms:W3CDTF">2016-07-14T07:32:53Z</dcterms:created>
  <dcterms:modified xsi:type="dcterms:W3CDTF">2016-07-14T07:33:35Z</dcterms:modified>
  <cp:category/>
  <cp:version/>
  <cp:contentType/>
  <cp:contentStatus/>
</cp:coreProperties>
</file>