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Marzo 2018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<sst xmlns="http://schemas.openxmlformats.org/spreadsheetml/2006/main" count="56" uniqueCount="42">
  <si>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 xml:space="preserve">  ESCALAS SALARIALES PARA LA INDUSTRIA PANADERA Y AFINES CABA.</t>
  </si>
  <si>
    <t xml:space="preserve">                      VIGENTE  a Partir del Mes de Marzo a Junio  2018  </t>
  </si>
  <si>
    <t xml:space="preserve">                  Expte. 1.786.806/18 MTE. Y SS. De la Nacion</t>
  </si>
  <si>
    <r>
      <t xml:space="preserve">  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</si>
  <si>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</t>
  </si>
  <si>
    <t>BASICO</t>
  </si>
  <si>
    <t>PRESEN TISMO</t>
  </si>
  <si>
    <t>PUNTUA LIDAD</t>
  </si>
  <si>
    <t>TOTAL</t>
  </si>
  <si>
    <t>Horas Extras</t>
  </si>
  <si>
    <t>Horas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</si>
  <si>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</si>
  <si>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</si>
  <si>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</si>
  <si>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</si>
  <si>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</si>
  <si>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</si>
  <si>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</si>
  <si>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</si>
  <si>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</si>
  <si>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</si>
  <si>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</si>
  <si>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       RAMA INGLESEROS   </t>
  </si>
  <si>
    <t>Basico</t>
  </si>
  <si>
    <t xml:space="preserve">PEON </t>
  </si>
  <si>
    <t>CORTADOR</t>
  </si>
  <si>
    <t>RALLADOR</t>
  </si>
  <si>
    <t xml:space="preserve">                                ASIGNACION FAMILIAR POR HIJOS,  Resolución ANSES Nº 175/2017 - 01/09/2017</t>
  </si>
  <si>
    <t xml:space="preserve">               REMUNERACION ENTRE $ 200,00 Y $ 21.921,00 = $ 1.412,00</t>
  </si>
  <si>
    <t xml:space="preserve">               REMUNERACION ENTRE $21.921,01 Y $ 32.152 ,00 = $ 950,00</t>
  </si>
  <si>
    <t xml:space="preserve">               REMUNERACION ENTRE $32.152,01 Y $ 37.120,00 = $ 572,00</t>
  </si>
  <si>
    <t xml:space="preserve">               REMUNERACION ENTRE $ 37.120,01 Y $ 73.608.000  = $ 293,00 </t>
  </si>
  <si>
    <t xml:space="preserve">                        AYUDA ESCOLAR ANUAL  $ 1.250,00 a Partir 01/02 /2018 Resolucion E2/2018</t>
  </si>
  <si>
    <t xml:space="preserve">   VERIFIQUE EN SU LIQUIDACIÓN DE SUELDO, QUE FIGUREN LOS SIGUIENTES ÍTEM: </t>
  </si>
  <si>
    <r>
      <t xml:space="preserve">     </t>
    </r>
    <r>
      <rPr>
        <i/>
        <u val="single"/>
        <sz val="10"/>
        <rFont val="Arial"/>
        <family val="0"/>
      </rPr>
      <t xml:space="preserve"> RETENCIONES</t>
    </r>
  </si>
  <si>
    <r>
      <t xml:space="preserve">    APORTE PATRONA</t>
    </r>
    <r>
      <rPr>
        <sz val="10"/>
        <rFont val="Arial"/>
        <family val="2"/>
      </rPr>
      <t>L</t>
    </r>
  </si>
  <si>
    <t xml:space="preserve">      2% CUOTA SINDICAL</t>
  </si>
  <si>
    <t xml:space="preserve">    1% C. Y FINES SOCIALES </t>
  </si>
  <si>
    <t xml:space="preserve">      1% SEGURO DE VIDA</t>
  </si>
  <si>
    <t xml:space="preserve">     1,5% ANTIGÜEDAD  (Sueldo mensual por cada año)</t>
  </si>
  <si>
    <t xml:space="preserve">      1% SEGURO DE SEPELIO</t>
  </si>
  <si>
    <t xml:space="preserve">      1% C. Y FINES SOCIALES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</si>
</sst>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&quot;$&quot;\ #,##0;[Red]&quot;$&quot;\ \-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0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 wrapText="1" readingOrder="1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22" fillId="0" borderId="11" xfId="0" applyNumberFormat="1" applyFont="1" applyFill="1" applyBorder="1" applyAlignment="1" applyProtection="1">
      <alignment horizontal="center" wrapText="1"/>
      <protection/>
    </xf>
    <xf numFmtId="165" fontId="21" fillId="0" borderId="10" xfId="46" applyNumberFormat="1" applyFont="1" applyFill="1" applyBorder="1" applyAlignment="1" applyProtection="1">
      <alignment horizontal="center"/>
      <protection/>
    </xf>
    <xf numFmtId="1" fontId="21" fillId="0" borderId="10" xfId="0" applyNumberFormat="1" applyFont="1" applyFill="1" applyBorder="1" applyAlignment="1" applyProtection="1">
      <alignment horizontal="center"/>
      <protection/>
    </xf>
    <xf numFmtId="166" fontId="0" fillId="0" borderId="10" xfId="0" applyNumberForma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20" fillId="0" borderId="14" xfId="0" applyNumberFormat="1" applyFont="1" applyFill="1" applyBorder="1" applyAlignment="1" applyProtection="1">
      <alignment horizontal="center"/>
      <protection/>
    </xf>
    <xf numFmtId="165" fontId="22" fillId="0" borderId="10" xfId="46" applyNumberFormat="1" applyFont="1" applyFill="1" applyBorder="1" applyAlignment="1" applyProtection="1">
      <alignment horizontal="center"/>
      <protection/>
    </xf>
    <xf numFmtId="1" fontId="21" fillId="0" borderId="13" xfId="0" applyNumberFormat="1" applyFont="1" applyFill="1" applyBorder="1" applyAlignment="1" applyProtection="1">
      <alignment horizontal="center"/>
      <protection/>
    </xf>
    <xf numFmtId="165" fontId="21" fillId="0" borderId="13" xfId="46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165" fontId="22" fillId="0" borderId="15" xfId="46" applyNumberFormat="1" applyFont="1" applyFill="1" applyBorder="1" applyAlignment="1" applyProtection="1">
      <alignment horizontal="center"/>
      <protection/>
    </xf>
    <xf numFmtId="1" fontId="21" fillId="0" borderId="15" xfId="0" applyNumberFormat="1" applyFont="1" applyFill="1" applyBorder="1" applyAlignment="1" applyProtection="1">
      <alignment horizontal="center"/>
      <protection/>
    </xf>
    <xf numFmtId="165" fontId="21" fillId="0" borderId="15" xfId="46" applyNumberFormat="1" applyFont="1" applyFill="1" applyBorder="1" applyAlignment="1" applyProtection="1">
      <alignment horizontal="center"/>
      <protection/>
    </xf>
    <xf numFmtId="166" fontId="0" fillId="0" borderId="15" xfId="0" applyNumberFormat="1" applyBorder="1" applyAlignment="1">
      <alignment horizontal="center"/>
    </xf>
    <xf numFmtId="0" fontId="23" fillId="0" borderId="16" xfId="0" applyNumberFormat="1" applyFont="1" applyFill="1" applyBorder="1" applyAlignment="1" applyProtection="1">
      <alignment horizontal="center"/>
      <protection/>
    </xf>
    <xf numFmtId="0" fontId="22" fillId="0" borderId="17" xfId="0" applyNumberFormat="1" applyFont="1" applyFill="1" applyBorder="1" applyAlignment="1" applyProtection="1">
      <alignment horizontal="center"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2" fillId="0" borderId="18" xfId="0" applyNumberFormat="1" applyFont="1" applyFill="1" applyBorder="1" applyAlignment="1" applyProtection="1">
      <alignment horizontal="center"/>
      <protection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2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22" fillId="0" borderId="17" xfId="0" applyNumberFormat="1" applyFont="1" applyFill="1" applyBorder="1" applyAlignment="1" applyProtection="1">
      <alignment/>
      <protection/>
    </xf>
    <xf numFmtId="0" fontId="22" fillId="0" borderId="18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0" fontId="22" fillId="0" borderId="14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>
      <alignment/>
      <protection/>
    </xf>
    <xf numFmtId="0" fontId="23" fillId="0" borderId="20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0">
      <selection activeCell="I3" sqref="I3"/>
    </sheetView>
  </sheetViews>
  <sheetFormatPr defaultColWidth="11.421875" defaultRowHeight="15"/>
  <cols>
    <col min="1" max="1" width="23.421875" style="0" customWidth="1"/>
    <col min="3" max="3" width="10.28125" style="0" customWidth="1"/>
    <col min="4" max="4" width="10.140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8">
      <c r="A2" s="2" t="s">
        <v>1</v>
      </c>
      <c r="B2" s="2"/>
      <c r="C2" s="2"/>
      <c r="D2" s="2"/>
      <c r="E2" s="2"/>
      <c r="F2" s="2"/>
      <c r="G2" s="2"/>
    </row>
    <row r="3" spans="1:7" ht="18">
      <c r="A3" s="2" t="s">
        <v>2</v>
      </c>
      <c r="B3" s="2"/>
      <c r="C3" s="2"/>
      <c r="D3" s="2"/>
      <c r="E3" s="2"/>
      <c r="F3" s="2"/>
      <c r="G3" s="2"/>
    </row>
    <row r="4" spans="1:7" ht="18">
      <c r="A4" s="2" t="s">
        <v>3</v>
      </c>
      <c r="B4" s="2"/>
      <c r="C4" s="2"/>
      <c r="D4" s="2"/>
      <c r="E4" s="2"/>
      <c r="F4" s="2"/>
      <c r="G4" s="2"/>
    </row>
    <row r="5" spans="1:7" ht="26.25">
      <c r="A5" s="3" t="s">
        <v>4</v>
      </c>
      <c r="B5" s="4" t="s">
        <v>5</v>
      </c>
      <c r="C5" s="5" t="s">
        <v>6</v>
      </c>
      <c r="D5" s="5" t="s">
        <v>7</v>
      </c>
      <c r="E5" s="6" t="s">
        <v>8</v>
      </c>
      <c r="F5" s="7" t="s">
        <v>9</v>
      </c>
      <c r="G5" s="6" t="s">
        <v>10</v>
      </c>
    </row>
    <row r="6" spans="1:7" ht="15">
      <c r="A6" s="4" t="s">
        <v>11</v>
      </c>
      <c r="B6" s="8">
        <v>19148.8</v>
      </c>
      <c r="C6" s="9">
        <v>107</v>
      </c>
      <c r="D6" s="9">
        <v>100</v>
      </c>
      <c r="E6" s="8">
        <f aca="true" t="shared" si="0" ref="E6:E16">SUM(B6,C6,D6)</f>
        <v>19355.8</v>
      </c>
      <c r="F6" s="10">
        <f>SUM(E6/25)/7*1.5</f>
        <v>165.90685714285712</v>
      </c>
      <c r="G6" s="10">
        <f>SUM(E6/25)/7*2</f>
        <v>221.20914285714284</v>
      </c>
    </row>
    <row r="7" spans="1:7" ht="15">
      <c r="A7" s="4" t="s">
        <v>12</v>
      </c>
      <c r="B7" s="8">
        <v>18692.3</v>
      </c>
      <c r="C7" s="9">
        <v>107</v>
      </c>
      <c r="D7" s="9">
        <v>100</v>
      </c>
      <c r="E7" s="8">
        <f t="shared" si="0"/>
        <v>18899.3</v>
      </c>
      <c r="F7" s="10">
        <f>SUM(E7/25)/7*1.5</f>
        <v>161.994</v>
      </c>
      <c r="G7" s="10">
        <f>SUM(E7/25)/7*2</f>
        <v>215.992</v>
      </c>
    </row>
    <row r="8" spans="1:7" ht="15">
      <c r="A8" s="4" t="s">
        <v>13</v>
      </c>
      <c r="B8" s="8">
        <v>18529.5</v>
      </c>
      <c r="C8" s="9">
        <v>107</v>
      </c>
      <c r="D8" s="9">
        <v>100</v>
      </c>
      <c r="E8" s="8">
        <f t="shared" si="0"/>
        <v>18736.5</v>
      </c>
      <c r="F8" s="10">
        <f>SUM(E8/25)/7*1.5</f>
        <v>160.59857142857143</v>
      </c>
      <c r="G8" s="10">
        <f>SUM(E8/25)/7*2</f>
        <v>214.1314285714286</v>
      </c>
    </row>
    <row r="9" spans="1:7" ht="15">
      <c r="A9" s="4" t="s">
        <v>14</v>
      </c>
      <c r="B9" s="8">
        <v>17870.6</v>
      </c>
      <c r="C9" s="9">
        <v>100</v>
      </c>
      <c r="D9" s="9">
        <v>100</v>
      </c>
      <c r="E9" s="8">
        <f t="shared" si="0"/>
        <v>18070.6</v>
      </c>
      <c r="F9" s="10">
        <f>SUM(E9/25)/8*1.5</f>
        <v>135.52949999999998</v>
      </c>
      <c r="G9" s="10">
        <f>SUM(E9/25)/8*2</f>
        <v>180.706</v>
      </c>
    </row>
    <row r="10" spans="1:7" ht="15">
      <c r="A10" s="4" t="s">
        <v>15</v>
      </c>
      <c r="B10" s="8">
        <v>18463.5</v>
      </c>
      <c r="C10" s="9">
        <v>100</v>
      </c>
      <c r="D10" s="9">
        <v>100</v>
      </c>
      <c r="E10" s="8">
        <f t="shared" si="0"/>
        <v>18663.5</v>
      </c>
      <c r="F10" s="10">
        <f aca="true" t="shared" si="1" ref="F10:F16">SUM(E10/25)/8*1.5</f>
        <v>139.97625</v>
      </c>
      <c r="G10" s="10">
        <f aca="true" t="shared" si="2" ref="G10:G16">SUM(E10/25)/8*2</f>
        <v>186.635</v>
      </c>
    </row>
    <row r="11" spans="1:7" ht="15">
      <c r="A11" s="4" t="s">
        <v>16</v>
      </c>
      <c r="B11" s="8">
        <v>18397.5</v>
      </c>
      <c r="C11" s="9">
        <v>100</v>
      </c>
      <c r="D11" s="9">
        <v>100</v>
      </c>
      <c r="E11" s="8">
        <f t="shared" si="0"/>
        <v>18597.5</v>
      </c>
      <c r="F11" s="10">
        <f t="shared" si="1"/>
        <v>139.48125</v>
      </c>
      <c r="G11" s="10">
        <f t="shared" si="2"/>
        <v>185.975</v>
      </c>
    </row>
    <row r="12" spans="1:7" ht="15">
      <c r="A12" s="4" t="s">
        <v>17</v>
      </c>
      <c r="B12" s="8">
        <v>18230.3</v>
      </c>
      <c r="C12" s="9">
        <v>100</v>
      </c>
      <c r="D12" s="9">
        <v>100</v>
      </c>
      <c r="E12" s="8">
        <f t="shared" si="0"/>
        <v>18430.3</v>
      </c>
      <c r="F12" s="10">
        <f t="shared" si="1"/>
        <v>138.22725</v>
      </c>
      <c r="G12" s="10">
        <f t="shared" si="2"/>
        <v>184.303</v>
      </c>
    </row>
    <row r="13" spans="1:7" ht="15">
      <c r="A13" s="4" t="s">
        <v>18</v>
      </c>
      <c r="B13" s="8">
        <v>18990.4</v>
      </c>
      <c r="C13" s="9">
        <v>100</v>
      </c>
      <c r="D13" s="9">
        <v>100</v>
      </c>
      <c r="E13" s="8">
        <f t="shared" si="0"/>
        <v>19190.4</v>
      </c>
      <c r="F13" s="10">
        <f t="shared" si="1"/>
        <v>143.92800000000003</v>
      </c>
      <c r="G13" s="10">
        <f t="shared" si="2"/>
        <v>191.90400000000002</v>
      </c>
    </row>
    <row r="14" spans="1:7" ht="15">
      <c r="A14" s="4" t="s">
        <v>19</v>
      </c>
      <c r="B14" s="8">
        <v>18230.3</v>
      </c>
      <c r="C14" s="9">
        <v>100</v>
      </c>
      <c r="D14" s="9">
        <v>100</v>
      </c>
      <c r="E14" s="8">
        <f t="shared" si="0"/>
        <v>18430.3</v>
      </c>
      <c r="F14" s="10">
        <f t="shared" si="1"/>
        <v>138.22725</v>
      </c>
      <c r="G14" s="10">
        <f t="shared" si="2"/>
        <v>184.303</v>
      </c>
    </row>
    <row r="15" spans="1:7" ht="15">
      <c r="A15" s="4" t="s">
        <v>20</v>
      </c>
      <c r="B15" s="8">
        <v>17835.4</v>
      </c>
      <c r="C15" s="9">
        <v>100</v>
      </c>
      <c r="D15" s="9">
        <v>100</v>
      </c>
      <c r="E15" s="8">
        <f t="shared" si="0"/>
        <v>18035.4</v>
      </c>
      <c r="F15" s="10">
        <f t="shared" si="1"/>
        <v>135.2655</v>
      </c>
      <c r="G15" s="10">
        <f t="shared" si="2"/>
        <v>180.354</v>
      </c>
    </row>
    <row r="16" spans="1:7" ht="15">
      <c r="A16" s="4" t="s">
        <v>21</v>
      </c>
      <c r="B16" s="8">
        <v>16385.6</v>
      </c>
      <c r="C16" s="9">
        <v>100</v>
      </c>
      <c r="D16" s="9">
        <v>100</v>
      </c>
      <c r="E16" s="8">
        <f t="shared" si="0"/>
        <v>16585.6</v>
      </c>
      <c r="F16" s="10">
        <f t="shared" si="1"/>
        <v>124.392</v>
      </c>
      <c r="G16" s="10">
        <f t="shared" si="2"/>
        <v>165.856</v>
      </c>
    </row>
    <row r="17" spans="1:7" ht="18">
      <c r="A17" s="11" t="s">
        <v>22</v>
      </c>
      <c r="B17" s="12"/>
      <c r="C17" s="12"/>
      <c r="D17" s="12"/>
      <c r="E17" s="13"/>
      <c r="F17" s="13"/>
      <c r="G17" s="13"/>
    </row>
    <row r="18" spans="1:7" ht="26.25">
      <c r="A18" s="3" t="s">
        <v>4</v>
      </c>
      <c r="B18" s="4" t="s">
        <v>23</v>
      </c>
      <c r="C18" s="5" t="s">
        <v>6</v>
      </c>
      <c r="D18" s="5" t="s">
        <v>7</v>
      </c>
      <c r="E18" s="6" t="s">
        <v>8</v>
      </c>
      <c r="F18" s="7" t="s">
        <v>9</v>
      </c>
      <c r="G18" s="6" t="s">
        <v>10</v>
      </c>
    </row>
    <row r="19" spans="1:7" ht="15">
      <c r="A19" s="4" t="s">
        <v>11</v>
      </c>
      <c r="B19" s="14">
        <v>19886</v>
      </c>
      <c r="C19" s="9">
        <v>107</v>
      </c>
      <c r="D19" s="9">
        <v>100</v>
      </c>
      <c r="E19" s="8">
        <f aca="true" t="shared" si="3" ref="E19:E29">SUM(B19,C19,D19)</f>
        <v>20093</v>
      </c>
      <c r="F19" s="10">
        <f>SUM(E19/25)/7*1.5</f>
        <v>172.22571428571428</v>
      </c>
      <c r="G19" s="10">
        <f>SUM(E19/25)/7*2</f>
        <v>229.6342857142857</v>
      </c>
    </row>
    <row r="20" spans="1:7" ht="15">
      <c r="A20" s="4" t="s">
        <v>12</v>
      </c>
      <c r="B20" s="14">
        <v>19285</v>
      </c>
      <c r="C20" s="9">
        <v>107</v>
      </c>
      <c r="D20" s="9">
        <v>100</v>
      </c>
      <c r="E20" s="8">
        <f t="shared" si="3"/>
        <v>19492</v>
      </c>
      <c r="F20" s="10">
        <f>SUM(E20/25)/7*1.5</f>
        <v>167.0742857142857</v>
      </c>
      <c r="G20" s="10">
        <f>SUM(E20/25)/7*2</f>
        <v>222.76571428571427</v>
      </c>
    </row>
    <row r="21" spans="1:7" ht="15">
      <c r="A21" s="4" t="s">
        <v>13</v>
      </c>
      <c r="B21" s="14">
        <v>19087</v>
      </c>
      <c r="C21" s="9">
        <v>107</v>
      </c>
      <c r="D21" s="9">
        <v>100</v>
      </c>
      <c r="E21" s="8">
        <f t="shared" si="3"/>
        <v>19294</v>
      </c>
      <c r="F21" s="10">
        <f>SUM(E21/25)/7*1.5</f>
        <v>165.37714285714287</v>
      </c>
      <c r="G21" s="10">
        <f>SUM(E21/25)/7*2</f>
        <v>220.50285714285715</v>
      </c>
    </row>
    <row r="22" spans="1:7" ht="15">
      <c r="A22" s="4" t="s">
        <v>24</v>
      </c>
      <c r="B22" s="14">
        <v>17871</v>
      </c>
      <c r="C22" s="9">
        <v>100</v>
      </c>
      <c r="D22" s="9">
        <v>100</v>
      </c>
      <c r="E22" s="8">
        <f t="shared" si="3"/>
        <v>18071</v>
      </c>
      <c r="F22" s="10">
        <f aca="true" t="shared" si="4" ref="F22:F29">SUM(E22/25)/8*1.5</f>
        <v>135.5325</v>
      </c>
      <c r="G22" s="10">
        <f aca="true" t="shared" si="5" ref="G22:G29">SUM(E22/25)/8*2</f>
        <v>180.71</v>
      </c>
    </row>
    <row r="23" spans="1:7" ht="15">
      <c r="A23" s="4" t="s">
        <v>17</v>
      </c>
      <c r="B23" s="14">
        <v>18231</v>
      </c>
      <c r="C23" s="9">
        <v>100</v>
      </c>
      <c r="D23" s="9">
        <v>100</v>
      </c>
      <c r="E23" s="8">
        <f t="shared" si="3"/>
        <v>18431</v>
      </c>
      <c r="F23" s="10">
        <f t="shared" si="4"/>
        <v>138.23250000000002</v>
      </c>
      <c r="G23" s="10">
        <f t="shared" si="5"/>
        <v>184.31</v>
      </c>
    </row>
    <row r="24" spans="1:7" ht="15">
      <c r="A24" s="4" t="s">
        <v>18</v>
      </c>
      <c r="B24" s="14">
        <v>19351</v>
      </c>
      <c r="C24" s="9">
        <v>100</v>
      </c>
      <c r="D24" s="9">
        <v>100</v>
      </c>
      <c r="E24" s="8">
        <f t="shared" si="3"/>
        <v>19551</v>
      </c>
      <c r="F24" s="10">
        <f t="shared" si="4"/>
        <v>146.6325</v>
      </c>
      <c r="G24" s="10">
        <f t="shared" si="5"/>
        <v>195.51</v>
      </c>
    </row>
    <row r="25" spans="1:7" ht="15">
      <c r="A25" s="4" t="s">
        <v>25</v>
      </c>
      <c r="B25" s="14">
        <v>18450</v>
      </c>
      <c r="C25" s="9">
        <v>100</v>
      </c>
      <c r="D25" s="9">
        <v>100</v>
      </c>
      <c r="E25" s="8">
        <f t="shared" si="3"/>
        <v>18650</v>
      </c>
      <c r="F25" s="10">
        <f t="shared" si="4"/>
        <v>139.875</v>
      </c>
      <c r="G25" s="10">
        <f t="shared" si="5"/>
        <v>186.5</v>
      </c>
    </row>
    <row r="26" spans="1:7" ht="15">
      <c r="A26" s="4" t="s">
        <v>26</v>
      </c>
      <c r="B26" s="14">
        <v>18450</v>
      </c>
      <c r="C26" s="15">
        <v>100</v>
      </c>
      <c r="D26" s="15">
        <v>100</v>
      </c>
      <c r="E26" s="16">
        <f t="shared" si="3"/>
        <v>18650</v>
      </c>
      <c r="F26" s="10">
        <f t="shared" si="4"/>
        <v>139.875</v>
      </c>
      <c r="G26" s="10">
        <f t="shared" si="5"/>
        <v>186.5</v>
      </c>
    </row>
    <row r="27" spans="1:7" ht="15">
      <c r="A27" s="4" t="s">
        <v>19</v>
      </c>
      <c r="B27" s="14">
        <v>18231</v>
      </c>
      <c r="C27" s="9">
        <v>100</v>
      </c>
      <c r="D27" s="9">
        <v>100</v>
      </c>
      <c r="E27" s="8">
        <f t="shared" si="3"/>
        <v>18431</v>
      </c>
      <c r="F27" s="10">
        <f t="shared" si="4"/>
        <v>138.23250000000002</v>
      </c>
      <c r="G27" s="10">
        <f t="shared" si="5"/>
        <v>184.31</v>
      </c>
    </row>
    <row r="28" spans="1:7" ht="15">
      <c r="A28" s="4" t="s">
        <v>20</v>
      </c>
      <c r="B28" s="14">
        <v>17835</v>
      </c>
      <c r="C28" s="9">
        <v>100</v>
      </c>
      <c r="D28" s="9">
        <v>100</v>
      </c>
      <c r="E28" s="8">
        <f t="shared" si="3"/>
        <v>18035</v>
      </c>
      <c r="F28" s="10">
        <f t="shared" si="4"/>
        <v>135.2625</v>
      </c>
      <c r="G28" s="10">
        <f t="shared" si="5"/>
        <v>180.35</v>
      </c>
    </row>
    <row r="29" spans="1:7" ht="15">
      <c r="A29" s="17" t="s">
        <v>21</v>
      </c>
      <c r="B29" s="18">
        <v>16386</v>
      </c>
      <c r="C29" s="19">
        <v>100</v>
      </c>
      <c r="D29" s="19">
        <v>100</v>
      </c>
      <c r="E29" s="20">
        <f t="shared" si="3"/>
        <v>16586</v>
      </c>
      <c r="F29" s="21">
        <f t="shared" si="4"/>
        <v>124.39500000000001</v>
      </c>
      <c r="G29" s="21">
        <f t="shared" si="5"/>
        <v>165.86</v>
      </c>
    </row>
    <row r="30" spans="1:7" ht="15">
      <c r="A30" s="22"/>
      <c r="B30" s="23" t="s">
        <v>27</v>
      </c>
      <c r="C30" s="24"/>
      <c r="D30" s="23"/>
      <c r="E30" s="23"/>
      <c r="F30" s="23"/>
      <c r="G30" s="25"/>
    </row>
    <row r="31" spans="1:7" ht="15">
      <c r="A31" s="26"/>
      <c r="B31" s="27" t="s">
        <v>28</v>
      </c>
      <c r="C31" s="27"/>
      <c r="D31" s="27"/>
      <c r="E31" s="27"/>
      <c r="F31" s="27"/>
      <c r="G31" s="28"/>
    </row>
    <row r="32" spans="1:7" ht="15">
      <c r="A32" s="26"/>
      <c r="B32" s="27" t="s">
        <v>29</v>
      </c>
      <c r="C32" s="27"/>
      <c r="D32" s="29"/>
      <c r="E32" s="29"/>
      <c r="F32" s="29"/>
      <c r="G32" s="30"/>
    </row>
    <row r="33" spans="1:7" ht="15">
      <c r="A33" s="26"/>
      <c r="B33" s="27" t="s">
        <v>30</v>
      </c>
      <c r="C33" s="27"/>
      <c r="D33" s="27"/>
      <c r="E33" s="27"/>
      <c r="F33" s="27"/>
      <c r="G33" s="28"/>
    </row>
    <row r="34" spans="1:7" ht="15">
      <c r="A34" s="26"/>
      <c r="B34" s="27" t="s">
        <v>31</v>
      </c>
      <c r="C34" s="27"/>
      <c r="D34" s="27"/>
      <c r="E34" s="27"/>
      <c r="F34" s="27"/>
      <c r="G34" s="28"/>
    </row>
    <row r="35" spans="1:7" ht="15">
      <c r="A35" s="31"/>
      <c r="B35" s="32" t="s">
        <v>32</v>
      </c>
      <c r="C35" s="33"/>
      <c r="D35" s="33"/>
      <c r="E35" s="33"/>
      <c r="F35" s="33"/>
      <c r="G35" s="34"/>
    </row>
    <row r="36" spans="1:7" ht="3" customHeight="1">
      <c r="A36" s="35"/>
      <c r="B36" s="35"/>
      <c r="C36" s="35"/>
      <c r="D36" s="35"/>
      <c r="E36" s="35"/>
      <c r="F36" s="35"/>
      <c r="G36" s="35"/>
    </row>
    <row r="37" spans="1:7" ht="15">
      <c r="A37" s="36" t="s">
        <v>33</v>
      </c>
      <c r="B37" s="37"/>
      <c r="C37" s="37"/>
      <c r="D37" s="37"/>
      <c r="E37" s="37"/>
      <c r="F37" s="37"/>
      <c r="G37" s="38"/>
    </row>
    <row r="38" spans="1:7" ht="15">
      <c r="A38" s="39" t="s">
        <v>34</v>
      </c>
      <c r="B38" s="40" t="s">
        <v>35</v>
      </c>
      <c r="C38" s="41"/>
      <c r="D38" s="41"/>
      <c r="E38" s="41"/>
      <c r="F38" s="42"/>
      <c r="G38" s="43"/>
    </row>
    <row r="39" spans="1:7" ht="15">
      <c r="A39" s="44" t="s">
        <v>36</v>
      </c>
      <c r="B39" s="45" t="s">
        <v>37</v>
      </c>
      <c r="C39" s="45"/>
      <c r="D39" s="42"/>
      <c r="E39" s="42"/>
      <c r="F39" s="42"/>
      <c r="G39" s="43"/>
    </row>
    <row r="40" spans="1:7" ht="15">
      <c r="A40" s="44" t="s">
        <v>38</v>
      </c>
      <c r="B40" s="45" t="s">
        <v>39</v>
      </c>
      <c r="C40" s="42"/>
      <c r="D40" s="45"/>
      <c r="E40" s="45"/>
      <c r="F40" s="45"/>
      <c r="G40" s="46"/>
    </row>
    <row r="41" spans="1:7" ht="15">
      <c r="A41" s="44" t="s">
        <v>40</v>
      </c>
      <c r="B41" s="42"/>
      <c r="C41" s="42"/>
      <c r="D41" s="42"/>
      <c r="E41" s="42"/>
      <c r="F41" s="42"/>
      <c r="G41" s="43"/>
    </row>
    <row r="42" spans="1:7" ht="15">
      <c r="A42" s="47" t="s">
        <v>41</v>
      </c>
      <c r="B42" s="48"/>
      <c r="C42" s="49"/>
      <c r="D42" s="48"/>
      <c r="E42" s="48"/>
      <c r="F42" s="48"/>
      <c r="G42" s="50"/>
    </row>
  </sheetData>
  <sheetProtection/>
  <printOptions/>
  <pageMargins left="0.7874015748031497" right="0.3937007874015748" top="2.952755905511811" bottom="0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2018-04-04T19:58:40Z</dcterms:created>
  <dcterms:modified xsi:type="dcterms:W3CDTF">2018-04-04T19:59:10Z</dcterms:modified>
  <cp:category/>
  <cp:version/>
  <cp:contentType/>
  <cp:contentStatus/>
</cp:coreProperties>
</file>