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8010" activeTab="0"/>
  </bookViews>
  <sheets>
    <sheet name="Agosto 2018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<sst xmlns="http://schemas.openxmlformats.org/spreadsheetml/2006/main" count="55" uniqueCount="40">
  <si>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 xml:space="preserve">  ESCALAS SALARIALES PARA LA INDUSTRIA PANADERA Y AFINES CABA.</t>
  </si>
  <si>
    <t xml:space="preserve">  VIGENTE  Para el Mes de Agosto 2018  Con el Decreto 508/2018</t>
  </si>
  <si>
    <r>
      <t xml:space="preserve">                                    </t>
    </r>
    <r>
      <rPr>
        <b/>
        <sz val="14"/>
        <rFont val="Arial"/>
        <family val="2"/>
      </rPr>
      <t xml:space="preserve">RAMA PANADEROS                      </t>
    </r>
  </si>
  <si>
    <t>CATEGORIA</t>
  </si>
  <si>
    <t>BASICO Agosto 2018</t>
  </si>
  <si>
    <t>PRESEN TISMO</t>
  </si>
  <si>
    <t>PUNTUA LIDAD</t>
  </si>
  <si>
    <t>TOTAL</t>
  </si>
  <si>
    <t>Horas Extras</t>
  </si>
  <si>
    <t>Horas al 100%</t>
  </si>
  <si>
    <t>OFICIAL</t>
  </si>
  <si>
    <t>MEDIO OFICIAL</t>
  </si>
  <si>
    <t>AYUDANTE</t>
  </si>
  <si>
    <t>PEON O MANTENIMI.</t>
  </si>
  <si>
    <t>CAJEROS</t>
  </si>
  <si>
    <t>DEPENDIENTE/A</t>
  </si>
  <si>
    <t>ADMINISTRATIVOS</t>
  </si>
  <si>
    <t>ENCARGADO/DA</t>
  </si>
  <si>
    <t>REPARTIDOR</t>
  </si>
  <si>
    <t>AYUDANTE REPAR.</t>
  </si>
  <si>
    <t>APRENDIZ</t>
  </si>
  <si>
    <t xml:space="preserve">                                                                                      RAMA INGLESEROS   </t>
  </si>
  <si>
    <t xml:space="preserve">PEON </t>
  </si>
  <si>
    <t>CORTADOR</t>
  </si>
  <si>
    <t>RALLADOR</t>
  </si>
  <si>
    <t xml:space="preserve">                                ASIGNACION FAMILIAR POR HIJOS,  Resolución ANSES Nº 32/2018 - 01/06/2018</t>
  </si>
  <si>
    <t xml:space="preserve">               REMUNERACION ENTRE $ 200,00 Y $ 24.492,00 = $ 1.578,00</t>
  </si>
  <si>
    <t xml:space="preserve">               REMUNERACION ENTRE $24.492,01 Y $ 35.922 ,00 = $ 1.063,00</t>
  </si>
  <si>
    <t xml:space="preserve">               REMUNERACION ENTRE $35.922,01 Y $ 341.472,00 = $ 640,00</t>
  </si>
  <si>
    <t xml:space="preserve">               REMUNERACION ENTRE $ 41.473,01 Y $ 94.786,00  = $ 328,00 </t>
  </si>
  <si>
    <t xml:space="preserve">                     AYUDA ESCOLAR ANUAL  $ 1.322,00 a Partir 01/06 /2018 Resolucion 32/2018</t>
  </si>
  <si>
    <t xml:space="preserve">   VERIFIQUE EN SU LIQUIDACIÓN DE SUELDO, QUE FIGUREN LOS SIGUIENTES ÍTEM: </t>
  </si>
  <si>
    <r>
      <t xml:space="preserve">     </t>
    </r>
    <r>
      <rPr>
        <i/>
        <u val="single"/>
        <sz val="10"/>
        <rFont val="Arial"/>
        <family val="0"/>
      </rPr>
      <t xml:space="preserve"> RETENCIONES</t>
    </r>
  </si>
  <si>
    <r>
      <t xml:space="preserve">    APORTE PATRONA</t>
    </r>
    <r>
      <rPr>
        <sz val="10"/>
        <rFont val="Arial"/>
        <family val="2"/>
      </rPr>
      <t>L</t>
    </r>
  </si>
  <si>
    <t xml:space="preserve">      2% CUOTA SINDICAL</t>
  </si>
  <si>
    <t xml:space="preserve">    1% C. Y FINES SOCIALES </t>
  </si>
  <si>
    <t xml:space="preserve">      1% SEGURO DE VIDA</t>
  </si>
  <si>
    <t xml:space="preserve">     1,5% ANTIGÜEDAD  (Sueldo mensual por cada año)</t>
  </si>
  <si>
    <t xml:space="preserve">      1% SEGURO DE SEPELIO</t>
  </si>
  <si>
    <t xml:space="preserve">      1% C. Y FINES SOCIALES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</si>
</sst>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&quot;$&quot;\ #,##0;[Red]&quot;$&quot;\ \-#,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i/>
      <u val="single"/>
      <sz val="10"/>
      <name val="Arial"/>
      <family val="0"/>
    </font>
    <font>
      <i/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/>
      <protection/>
    </xf>
    <xf numFmtId="0" fontId="21" fillId="0" borderId="10" xfId="0" applyNumberFormat="1" applyFont="1" applyFill="1" applyBorder="1" applyAlignment="1" applyProtection="1">
      <alignment horizontal="center" wrapText="1" readingOrder="1"/>
      <protection/>
    </xf>
    <xf numFmtId="0" fontId="21" fillId="0" borderId="10" xfId="0" applyNumberFormat="1" applyFont="1" applyFill="1" applyBorder="1" applyAlignment="1" applyProtection="1">
      <alignment horizontal="center" wrapText="1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0" fontId="22" fillId="0" borderId="10" xfId="0" applyNumberFormat="1" applyFont="1" applyFill="1" applyBorder="1" applyAlignment="1" applyProtection="1">
      <alignment horizontal="center"/>
      <protection/>
    </xf>
    <xf numFmtId="165" fontId="22" fillId="0" borderId="10" xfId="46" applyNumberFormat="1" applyFont="1" applyFill="1" applyBorder="1" applyAlignment="1" applyProtection="1">
      <alignment horizontal="center"/>
      <protection/>
    </xf>
    <xf numFmtId="1" fontId="22" fillId="0" borderId="10" xfId="0" applyNumberFormat="1" applyFont="1" applyFill="1" applyBorder="1" applyAlignment="1" applyProtection="1">
      <alignment horizontal="center"/>
      <protection/>
    </xf>
    <xf numFmtId="166" fontId="0" fillId="0" borderId="10" xfId="0" applyNumberFormat="1" applyBorder="1" applyAlignment="1">
      <alignment horizontal="center"/>
    </xf>
    <xf numFmtId="0" fontId="20" fillId="0" borderId="12" xfId="0" applyNumberFormat="1" applyFont="1" applyFill="1" applyBorder="1" applyAlignment="1" applyProtection="1">
      <alignment horizontal="center"/>
      <protection/>
    </xf>
    <xf numFmtId="0" fontId="20" fillId="0" borderId="13" xfId="0" applyNumberFormat="1" applyFont="1" applyFill="1" applyBorder="1" applyAlignment="1" applyProtection="1">
      <alignment horizontal="center"/>
      <protection/>
    </xf>
    <xf numFmtId="0" fontId="20" fillId="0" borderId="14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 horizontal="center"/>
      <protection/>
    </xf>
    <xf numFmtId="0" fontId="21" fillId="0" borderId="16" xfId="0" applyNumberFormat="1" applyFont="1" applyFill="1" applyBorder="1" applyAlignment="1" applyProtection="1">
      <alignment horizontal="center"/>
      <protection/>
    </xf>
    <xf numFmtId="0" fontId="23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horizontal="center"/>
      <protection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12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horizontal="center"/>
      <protection/>
    </xf>
    <xf numFmtId="0" fontId="23" fillId="0" borderId="18" xfId="0" applyNumberFormat="1" applyFont="1" applyFill="1" applyBorder="1" applyAlignment="1" applyProtection="1">
      <alignment horizontal="center"/>
      <protection/>
    </xf>
    <xf numFmtId="0" fontId="24" fillId="0" borderId="19" xfId="0" applyNumberFormat="1" applyFont="1" applyFill="1" applyBorder="1" applyAlignment="1" applyProtection="1">
      <alignment horizontal="center"/>
      <protection/>
    </xf>
    <xf numFmtId="0" fontId="21" fillId="0" borderId="19" xfId="0" applyNumberFormat="1" applyFont="1" applyFill="1" applyBorder="1" applyAlignment="1" applyProtection="1">
      <alignment horizontal="center"/>
      <protection/>
    </xf>
    <xf numFmtId="0" fontId="21" fillId="0" borderId="20" xfId="0" applyNumberFormat="1" applyFont="1" applyFill="1" applyBorder="1" applyAlignment="1" applyProtection="1">
      <alignment horizontal="center"/>
      <protection/>
    </xf>
    <xf numFmtId="0" fontId="21" fillId="0" borderId="15" xfId="0" applyNumberFormat="1" applyFont="1" applyFill="1" applyBorder="1" applyAlignment="1" applyProtection="1">
      <alignment/>
      <protection/>
    </xf>
    <xf numFmtId="0" fontId="21" fillId="0" borderId="16" xfId="0" applyNumberFormat="1" applyFont="1" applyFill="1" applyBorder="1" applyAlignment="1" applyProtection="1">
      <alignment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3" fillId="0" borderId="14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12" xfId="0" applyNumberFormat="1" applyFont="1" applyFill="1" applyBorder="1" applyAlignment="1" applyProtection="1">
      <alignment/>
      <protection/>
    </xf>
    <xf numFmtId="0" fontId="21" fillId="0" borderId="14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12" xfId="0" applyNumberFormat="1" applyFont="1" applyFill="1" applyBorder="1" applyAlignment="1" applyProtection="1">
      <alignment/>
      <protection/>
    </xf>
    <xf numFmtId="0" fontId="21" fillId="0" borderId="18" xfId="0" applyNumberFormat="1" applyFont="1" applyFill="1" applyBorder="1" applyAlignment="1" applyProtection="1">
      <alignment/>
      <protection/>
    </xf>
    <xf numFmtId="0" fontId="21" fillId="0" borderId="19" xfId="0" applyNumberFormat="1" applyFont="1" applyFill="1" applyBorder="1" applyAlignment="1" applyProtection="1">
      <alignment/>
      <protection/>
    </xf>
    <xf numFmtId="0" fontId="23" fillId="0" borderId="19" xfId="0" applyNumberFormat="1" applyFont="1" applyFill="1" applyBorder="1" applyAlignment="1" applyProtection="1">
      <alignment/>
      <protection/>
    </xf>
    <xf numFmtId="0" fontId="21" fillId="0" borderId="20" xfId="0" applyNumberFormat="1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A1" sqref="A1:G40"/>
    </sheetView>
  </sheetViews>
  <sheetFormatPr defaultColWidth="11.421875" defaultRowHeight="15"/>
  <cols>
    <col min="1" max="1" width="23.7109375" style="0" customWidth="1"/>
    <col min="9" max="9" width="11.71093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8">
      <c r="A2" s="2" t="s">
        <v>1</v>
      </c>
      <c r="B2" s="2"/>
      <c r="C2" s="2"/>
      <c r="D2" s="2"/>
      <c r="E2" s="2"/>
      <c r="F2" s="2"/>
      <c r="G2" s="2"/>
    </row>
    <row r="3" spans="1:7" ht="19.5" customHeight="1">
      <c r="A3" s="2" t="s">
        <v>2</v>
      </c>
      <c r="B3" s="2"/>
      <c r="C3" s="2"/>
      <c r="D3" s="2"/>
      <c r="E3" s="2"/>
      <c r="F3" s="2"/>
      <c r="G3" s="2"/>
    </row>
    <row r="4" spans="1:7" ht="29.25" customHeight="1">
      <c r="A4" s="3" t="s">
        <v>3</v>
      </c>
      <c r="B4" s="4" t="s">
        <v>4</v>
      </c>
      <c r="C4" s="4" t="s">
        <v>5</v>
      </c>
      <c r="D4" s="4" t="s">
        <v>6</v>
      </c>
      <c r="E4" s="5" t="s">
        <v>7</v>
      </c>
      <c r="F4" s="6" t="s">
        <v>8</v>
      </c>
      <c r="G4" s="5" t="s">
        <v>9</v>
      </c>
    </row>
    <row r="5" spans="1:7" ht="18.75" customHeight="1">
      <c r="A5" s="7" t="s">
        <v>10</v>
      </c>
      <c r="B5" s="8">
        <v>20454</v>
      </c>
      <c r="C5" s="9">
        <v>107</v>
      </c>
      <c r="D5" s="9">
        <v>100</v>
      </c>
      <c r="E5" s="8">
        <f>SUM(B5,C5,D5)</f>
        <v>20661</v>
      </c>
      <c r="F5" s="10">
        <f>SUM(E5/25)/7*1.5</f>
        <v>177.09428571428572</v>
      </c>
      <c r="G5" s="10">
        <f>SUM(E5/25)/7*2</f>
        <v>236.1257142857143</v>
      </c>
    </row>
    <row r="6" spans="1:7" ht="15">
      <c r="A6" s="7" t="s">
        <v>11</v>
      </c>
      <c r="B6" s="8">
        <v>19967.125</v>
      </c>
      <c r="C6" s="9">
        <v>107</v>
      </c>
      <c r="D6" s="9">
        <v>100</v>
      </c>
      <c r="E6" s="8">
        <f aca="true" t="shared" si="0" ref="E6:E15">SUM(B6,C6,D6)</f>
        <v>20174.125</v>
      </c>
      <c r="F6" s="10">
        <f>SUM(E6/25)/7*1.5</f>
        <v>172.92107142857145</v>
      </c>
      <c r="G6" s="10">
        <f>SUM(E6/25)/7*2</f>
        <v>230.5614285714286</v>
      </c>
    </row>
    <row r="7" spans="1:7" ht="15">
      <c r="A7" s="7" t="s">
        <v>12</v>
      </c>
      <c r="B7" s="8">
        <v>19792.625</v>
      </c>
      <c r="C7" s="9">
        <v>107</v>
      </c>
      <c r="D7" s="9">
        <v>100</v>
      </c>
      <c r="E7" s="8">
        <f t="shared" si="0"/>
        <v>19999.625</v>
      </c>
      <c r="F7" s="10">
        <f>SUM(E7/25)/7*1.5</f>
        <v>171.42535714285714</v>
      </c>
      <c r="G7" s="10">
        <f>SUM(E7/25)/7*2</f>
        <v>228.56714285714287</v>
      </c>
    </row>
    <row r="8" spans="1:7" ht="15">
      <c r="A8" s="7" t="s">
        <v>13</v>
      </c>
      <c r="B8" s="8">
        <v>19088.75</v>
      </c>
      <c r="C8" s="9">
        <v>100</v>
      </c>
      <c r="D8" s="9">
        <v>100</v>
      </c>
      <c r="E8" s="8">
        <f t="shared" si="0"/>
        <v>19288.75</v>
      </c>
      <c r="F8" s="10">
        <f>SUM(E8/25)/8*1.5</f>
        <v>144.66562499999998</v>
      </c>
      <c r="G8" s="10">
        <f>SUM(E8/25)/8*2</f>
        <v>192.8875</v>
      </c>
    </row>
    <row r="9" spans="1:7" ht="15">
      <c r="A9" s="7" t="s">
        <v>14</v>
      </c>
      <c r="B9" s="8">
        <v>19722.125</v>
      </c>
      <c r="C9" s="9">
        <v>100</v>
      </c>
      <c r="D9" s="9">
        <v>100</v>
      </c>
      <c r="E9" s="8">
        <f t="shared" si="0"/>
        <v>19922.125</v>
      </c>
      <c r="F9" s="10">
        <f aca="true" t="shared" si="1" ref="F9:F15">SUM(E9/25)/8*1.5</f>
        <v>149.41593749999998</v>
      </c>
      <c r="G9" s="10">
        <f aca="true" t="shared" si="2" ref="G9:G15">SUM(E9/25)/8*2</f>
        <v>199.22125</v>
      </c>
    </row>
    <row r="10" spans="1:7" ht="15">
      <c r="A10" s="7" t="s">
        <v>15</v>
      </c>
      <c r="B10" s="8">
        <v>19651.625</v>
      </c>
      <c r="C10" s="9">
        <v>100</v>
      </c>
      <c r="D10" s="9">
        <v>100</v>
      </c>
      <c r="E10" s="8">
        <f t="shared" si="0"/>
        <v>19851.625</v>
      </c>
      <c r="F10" s="10">
        <f t="shared" si="1"/>
        <v>148.8871875</v>
      </c>
      <c r="G10" s="10">
        <f t="shared" si="2"/>
        <v>198.51625</v>
      </c>
    </row>
    <row r="11" spans="1:7" ht="18" customHeight="1">
      <c r="A11" s="7" t="s">
        <v>16</v>
      </c>
      <c r="B11" s="8">
        <v>19473.625</v>
      </c>
      <c r="C11" s="9">
        <v>100</v>
      </c>
      <c r="D11" s="9">
        <v>100</v>
      </c>
      <c r="E11" s="8">
        <f t="shared" si="0"/>
        <v>19673.625</v>
      </c>
      <c r="F11" s="10">
        <f t="shared" si="1"/>
        <v>147.5521875</v>
      </c>
      <c r="G11" s="10">
        <f t="shared" si="2"/>
        <v>196.73625</v>
      </c>
    </row>
    <row r="12" spans="1:7" ht="15">
      <c r="A12" s="7" t="s">
        <v>17</v>
      </c>
      <c r="B12" s="8">
        <v>20285</v>
      </c>
      <c r="C12" s="9">
        <v>100</v>
      </c>
      <c r="D12" s="9">
        <v>100</v>
      </c>
      <c r="E12" s="8">
        <f t="shared" si="0"/>
        <v>20485</v>
      </c>
      <c r="F12" s="10">
        <f t="shared" si="1"/>
        <v>153.6375</v>
      </c>
      <c r="G12" s="10">
        <f t="shared" si="2"/>
        <v>204.85</v>
      </c>
    </row>
    <row r="13" spans="1:7" ht="15">
      <c r="A13" s="7" t="s">
        <v>18</v>
      </c>
      <c r="B13" s="8">
        <v>19473.625</v>
      </c>
      <c r="C13" s="9">
        <v>100</v>
      </c>
      <c r="D13" s="9">
        <v>100</v>
      </c>
      <c r="E13" s="8">
        <f t="shared" si="0"/>
        <v>19673.625</v>
      </c>
      <c r="F13" s="10">
        <f t="shared" si="1"/>
        <v>147.5521875</v>
      </c>
      <c r="G13" s="10">
        <f t="shared" si="2"/>
        <v>196.73625</v>
      </c>
    </row>
    <row r="14" spans="1:7" ht="15">
      <c r="A14" s="7" t="s">
        <v>19</v>
      </c>
      <c r="B14" s="8">
        <v>19051.75</v>
      </c>
      <c r="C14" s="9">
        <v>100</v>
      </c>
      <c r="D14" s="9">
        <v>100</v>
      </c>
      <c r="E14" s="8">
        <f t="shared" si="0"/>
        <v>19251.75</v>
      </c>
      <c r="F14" s="10">
        <f t="shared" si="1"/>
        <v>144.388125</v>
      </c>
      <c r="G14" s="10">
        <f t="shared" si="2"/>
        <v>192.5175</v>
      </c>
    </row>
    <row r="15" spans="1:7" ht="15">
      <c r="A15" s="7" t="s">
        <v>20</v>
      </c>
      <c r="B15" s="8">
        <v>17503</v>
      </c>
      <c r="C15" s="9">
        <v>100</v>
      </c>
      <c r="D15" s="9">
        <v>100</v>
      </c>
      <c r="E15" s="8">
        <f t="shared" si="0"/>
        <v>17703</v>
      </c>
      <c r="F15" s="10">
        <f t="shared" si="1"/>
        <v>132.7725</v>
      </c>
      <c r="G15" s="10">
        <f t="shared" si="2"/>
        <v>177.03</v>
      </c>
    </row>
    <row r="16" spans="1:7" ht="18">
      <c r="A16" s="11" t="s">
        <v>21</v>
      </c>
      <c r="B16" s="12"/>
      <c r="C16" s="12"/>
      <c r="D16" s="13"/>
      <c r="E16" s="14"/>
      <c r="F16" s="14"/>
      <c r="G16" s="14"/>
    </row>
    <row r="17" spans="1:7" ht="26.25" customHeight="1">
      <c r="A17" s="3" t="s">
        <v>3</v>
      </c>
      <c r="B17" s="4" t="s">
        <v>4</v>
      </c>
      <c r="C17" s="4" t="s">
        <v>5</v>
      </c>
      <c r="D17" s="4" t="s">
        <v>6</v>
      </c>
      <c r="E17" s="5" t="s">
        <v>7</v>
      </c>
      <c r="F17" s="5" t="s">
        <v>8</v>
      </c>
      <c r="G17" s="5" t="s">
        <v>9</v>
      </c>
    </row>
    <row r="18" spans="1:7" ht="15">
      <c r="A18" s="7" t="s">
        <v>10</v>
      </c>
      <c r="B18" s="8">
        <v>21241.975</v>
      </c>
      <c r="C18" s="9">
        <v>107</v>
      </c>
      <c r="D18" s="9">
        <v>100</v>
      </c>
      <c r="E18" s="8">
        <f aca="true" t="shared" si="3" ref="E18:E28">SUM(B18,C18,D18)</f>
        <v>21448.975</v>
      </c>
      <c r="F18" s="10">
        <f>SUM(E18/25)/7*1.5</f>
        <v>183.84835714285714</v>
      </c>
      <c r="G18" s="10">
        <f>SUM(E18/25)/7*2</f>
        <v>245.13114285714283</v>
      </c>
    </row>
    <row r="19" spans="1:7" ht="15">
      <c r="A19" s="7" t="s">
        <v>11</v>
      </c>
      <c r="B19" s="8">
        <v>20600.3</v>
      </c>
      <c r="C19" s="9">
        <v>107</v>
      </c>
      <c r="D19" s="9">
        <v>100</v>
      </c>
      <c r="E19" s="8">
        <f t="shared" si="3"/>
        <v>20807.3</v>
      </c>
      <c r="F19" s="10">
        <f>SUM(E19/25)/7*1.5</f>
        <v>178.34828571428568</v>
      </c>
      <c r="G19" s="10">
        <f>SUM(E19/25)/7*2</f>
        <v>237.79771428571425</v>
      </c>
    </row>
    <row r="20" spans="1:7" ht="15">
      <c r="A20" s="7" t="s">
        <v>12</v>
      </c>
      <c r="B20" s="8">
        <v>20388.8</v>
      </c>
      <c r="C20" s="9">
        <v>107</v>
      </c>
      <c r="D20" s="9">
        <v>100</v>
      </c>
      <c r="E20" s="8">
        <f t="shared" si="3"/>
        <v>20595.8</v>
      </c>
      <c r="F20" s="10">
        <f>SUM(E20/25)/7*1.5</f>
        <v>176.53542857142855</v>
      </c>
      <c r="G20" s="10">
        <f>SUM(E20/25)/7*2</f>
        <v>235.38057142857141</v>
      </c>
    </row>
    <row r="21" spans="1:7" ht="15">
      <c r="A21" s="7" t="s">
        <v>22</v>
      </c>
      <c r="B21" s="8">
        <v>19089.15</v>
      </c>
      <c r="C21" s="9">
        <v>100</v>
      </c>
      <c r="D21" s="9">
        <v>100</v>
      </c>
      <c r="E21" s="8">
        <f t="shared" si="3"/>
        <v>19289.15</v>
      </c>
      <c r="F21" s="10">
        <f aca="true" t="shared" si="4" ref="F21:F28">SUM(E21/25)/8*1.5</f>
        <v>144.66862500000002</v>
      </c>
      <c r="G21" s="10">
        <f aca="true" t="shared" si="5" ref="G21:G28">SUM(E21/25)/8*2</f>
        <v>192.8915</v>
      </c>
    </row>
    <row r="22" spans="1:7" ht="15">
      <c r="A22" s="7" t="s">
        <v>16</v>
      </c>
      <c r="B22" s="8">
        <v>19474.325</v>
      </c>
      <c r="C22" s="9">
        <v>100</v>
      </c>
      <c r="D22" s="9">
        <v>100</v>
      </c>
      <c r="E22" s="8">
        <f t="shared" si="3"/>
        <v>19674.325</v>
      </c>
      <c r="F22" s="10">
        <f t="shared" si="4"/>
        <v>147.55743750000002</v>
      </c>
      <c r="G22" s="10">
        <f t="shared" si="5"/>
        <v>196.74325000000002</v>
      </c>
    </row>
    <row r="23" spans="1:7" ht="15">
      <c r="A23" s="7" t="s">
        <v>17</v>
      </c>
      <c r="B23" s="8">
        <v>20670.8</v>
      </c>
      <c r="C23" s="9">
        <v>100</v>
      </c>
      <c r="D23" s="9">
        <v>100</v>
      </c>
      <c r="E23" s="8">
        <f t="shared" si="3"/>
        <v>20870.8</v>
      </c>
      <c r="F23" s="10">
        <f t="shared" si="4"/>
        <v>156.531</v>
      </c>
      <c r="G23" s="10">
        <f t="shared" si="5"/>
        <v>208.708</v>
      </c>
    </row>
    <row r="24" spans="1:7" ht="15">
      <c r="A24" s="7" t="s">
        <v>23</v>
      </c>
      <c r="B24" s="8">
        <v>19708.325</v>
      </c>
      <c r="C24" s="9">
        <v>100</v>
      </c>
      <c r="D24" s="9">
        <v>100</v>
      </c>
      <c r="E24" s="8">
        <f t="shared" si="3"/>
        <v>19908.325</v>
      </c>
      <c r="F24" s="10">
        <f t="shared" si="4"/>
        <v>149.31243750000002</v>
      </c>
      <c r="G24" s="10">
        <f t="shared" si="5"/>
        <v>199.08325000000002</v>
      </c>
    </row>
    <row r="25" spans="1:7" ht="15">
      <c r="A25" s="7" t="s">
        <v>24</v>
      </c>
      <c r="B25" s="8">
        <v>19708.325</v>
      </c>
      <c r="C25" s="9">
        <v>100</v>
      </c>
      <c r="D25" s="9">
        <v>100</v>
      </c>
      <c r="E25" s="8">
        <f t="shared" si="3"/>
        <v>19908.325</v>
      </c>
      <c r="F25" s="10">
        <f t="shared" si="4"/>
        <v>149.31243750000002</v>
      </c>
      <c r="G25" s="10">
        <f t="shared" si="5"/>
        <v>199.08325000000002</v>
      </c>
    </row>
    <row r="26" spans="1:7" ht="15">
      <c r="A26" s="7" t="s">
        <v>18</v>
      </c>
      <c r="B26" s="8">
        <v>19474.325</v>
      </c>
      <c r="C26" s="9">
        <v>100</v>
      </c>
      <c r="D26" s="9">
        <v>100</v>
      </c>
      <c r="E26" s="8">
        <f t="shared" si="3"/>
        <v>19674.325</v>
      </c>
      <c r="F26" s="10">
        <f t="shared" si="4"/>
        <v>147.55743750000002</v>
      </c>
      <c r="G26" s="10">
        <f t="shared" si="5"/>
        <v>196.74325000000002</v>
      </c>
    </row>
    <row r="27" spans="1:7" ht="15">
      <c r="A27" s="7" t="s">
        <v>19</v>
      </c>
      <c r="B27" s="8">
        <v>19051.35</v>
      </c>
      <c r="C27" s="9">
        <v>100</v>
      </c>
      <c r="D27" s="9">
        <v>100</v>
      </c>
      <c r="E27" s="8">
        <f t="shared" si="3"/>
        <v>19251.35</v>
      </c>
      <c r="F27" s="10">
        <f t="shared" si="4"/>
        <v>144.385125</v>
      </c>
      <c r="G27" s="10">
        <f t="shared" si="5"/>
        <v>192.5135</v>
      </c>
    </row>
    <row r="28" spans="1:7" ht="15">
      <c r="A28" s="7" t="s">
        <v>20</v>
      </c>
      <c r="B28" s="8">
        <v>17503.4</v>
      </c>
      <c r="C28" s="9">
        <v>100</v>
      </c>
      <c r="D28" s="9">
        <v>100</v>
      </c>
      <c r="E28" s="8">
        <f t="shared" si="3"/>
        <v>17703.4</v>
      </c>
      <c r="F28" s="10">
        <f t="shared" si="4"/>
        <v>132.77550000000002</v>
      </c>
      <c r="G28" s="10">
        <f t="shared" si="5"/>
        <v>177.03400000000002</v>
      </c>
    </row>
    <row r="29" spans="1:7" ht="15">
      <c r="A29" s="15"/>
      <c r="B29" s="16" t="s">
        <v>25</v>
      </c>
      <c r="C29" s="17"/>
      <c r="D29" s="16"/>
      <c r="E29" s="16"/>
      <c r="F29" s="16"/>
      <c r="G29" s="18"/>
    </row>
    <row r="30" spans="1:7" ht="15">
      <c r="A30" s="19"/>
      <c r="B30" s="20" t="s">
        <v>26</v>
      </c>
      <c r="C30" s="20"/>
      <c r="D30" s="20"/>
      <c r="E30" s="20"/>
      <c r="F30" s="20"/>
      <c r="G30" s="21"/>
    </row>
    <row r="31" spans="1:7" ht="15">
      <c r="A31" s="19"/>
      <c r="B31" s="20" t="s">
        <v>27</v>
      </c>
      <c r="C31" s="20"/>
      <c r="D31" s="22"/>
      <c r="E31" s="22"/>
      <c r="F31" s="22"/>
      <c r="G31" s="23"/>
    </row>
    <row r="32" spans="1:7" ht="15">
      <c r="A32" s="19"/>
      <c r="B32" s="20" t="s">
        <v>28</v>
      </c>
      <c r="C32" s="20"/>
      <c r="D32" s="20"/>
      <c r="E32" s="20"/>
      <c r="F32" s="20"/>
      <c r="G32" s="21"/>
    </row>
    <row r="33" spans="1:7" ht="15">
      <c r="A33" s="19"/>
      <c r="B33" s="20" t="s">
        <v>29</v>
      </c>
      <c r="C33" s="20"/>
      <c r="D33" s="20"/>
      <c r="E33" s="20"/>
      <c r="F33" s="20"/>
      <c r="G33" s="21"/>
    </row>
    <row r="34" spans="1:7" ht="15">
      <c r="A34" s="24"/>
      <c r="B34" s="25" t="s">
        <v>30</v>
      </c>
      <c r="C34" s="26"/>
      <c r="D34" s="26"/>
      <c r="E34" s="26"/>
      <c r="F34" s="26"/>
      <c r="G34" s="27"/>
    </row>
    <row r="35" spans="1:7" ht="15">
      <c r="A35" s="28" t="s">
        <v>31</v>
      </c>
      <c r="B35" s="29"/>
      <c r="C35" s="29"/>
      <c r="D35" s="29"/>
      <c r="E35" s="29"/>
      <c r="F35" s="29"/>
      <c r="G35" s="30"/>
    </row>
    <row r="36" spans="1:7" ht="15">
      <c r="A36" s="31" t="s">
        <v>32</v>
      </c>
      <c r="B36" s="32" t="s">
        <v>33</v>
      </c>
      <c r="C36" s="33"/>
      <c r="D36" s="33"/>
      <c r="E36" s="33"/>
      <c r="F36" s="34"/>
      <c r="G36" s="35"/>
    </row>
    <row r="37" spans="1:7" ht="15">
      <c r="A37" s="36" t="s">
        <v>34</v>
      </c>
      <c r="B37" s="37" t="s">
        <v>35</v>
      </c>
      <c r="C37" s="37"/>
      <c r="D37" s="34"/>
      <c r="E37" s="34"/>
      <c r="F37" s="34"/>
      <c r="G37" s="35"/>
    </row>
    <row r="38" spans="1:7" ht="15">
      <c r="A38" s="36" t="s">
        <v>36</v>
      </c>
      <c r="B38" s="37" t="s">
        <v>37</v>
      </c>
      <c r="C38" s="34"/>
      <c r="D38" s="37"/>
      <c r="E38" s="37"/>
      <c r="F38" s="37"/>
      <c r="G38" s="38"/>
    </row>
    <row r="39" spans="1:7" ht="15">
      <c r="A39" s="36" t="s">
        <v>38</v>
      </c>
      <c r="B39" s="34"/>
      <c r="C39" s="34"/>
      <c r="D39" s="34"/>
      <c r="E39" s="34"/>
      <c r="F39" s="34"/>
      <c r="G39" s="35"/>
    </row>
    <row r="40" spans="1:7" ht="15">
      <c r="A40" s="39" t="s">
        <v>39</v>
      </c>
      <c r="B40" s="40"/>
      <c r="C40" s="41"/>
      <c r="D40" s="40"/>
      <c r="E40" s="40"/>
      <c r="F40" s="40"/>
      <c r="G40" s="42"/>
    </row>
  </sheetData>
  <sheetProtection/>
  <printOptions/>
  <pageMargins left="0.3937007874015748" right="0.3937007874015748" top="2.7559055118110236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Nahuel M. Quercetti</dc:creator>
  <cp:keywords/>
  <dc:description/>
  <cp:lastModifiedBy>Nahuel M. Quercetti</cp:lastModifiedBy>
  <dcterms:created xsi:type="dcterms:W3CDTF">2018-08-30T22:39:57Z</dcterms:created>
  <dcterms:modified xsi:type="dcterms:W3CDTF">2018-08-30T22:41:34Z</dcterms:modified>
  <cp:category/>
  <cp:version/>
  <cp:contentType/>
  <cp:contentStatus/>
</cp:coreProperties>
</file>