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075" windowHeight="9765" activeTab="0"/>
  </bookViews>
  <sheets>
    <sheet name="Septiembre y Octubre 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<sst xmlns="http://schemas.openxmlformats.org/spreadsheetml/2006/main" count="41" uniqueCount="27">
  <si>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 xml:space="preserve">     ESCALA SALARIAL  Para los Meses de SEPTIEMBRE y OCTUBRE 2020</t>
  </si>
  <si>
    <r>
      <rPr>
        <sz val="14"/>
        <rFont val="Arial"/>
        <family val="2"/>
      </rPr>
      <t xml:space="preserve">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</si>
  <si>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CATEGORIAS</t>
  </si>
  <si>
    <t xml:space="preserve">BASICO </t>
  </si>
  <si>
    <t>Presen tismo</t>
  </si>
  <si>
    <t>puntua lidad</t>
  </si>
  <si>
    <t>Basico Total</t>
  </si>
  <si>
    <t>HORAS  al 50%</t>
  </si>
  <si>
    <t>HORAS  al 100%</t>
  </si>
  <si>
    <t>Suma No Remun. 4%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</si>
  <si>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</si>
  <si>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</si>
  <si>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</si>
  <si>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</si>
  <si>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</si>
  <si>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</si>
  <si>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</si>
  <si>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</si>
  <si>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</si>
  <si>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</si>
  <si>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</si>
  <si>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RAMA INGLESEROS   </t>
  </si>
  <si>
    <t>HORAS  50%</t>
  </si>
  <si>
    <t>HORAS  100%</t>
  </si>
  <si>
    <t xml:space="preserve">PEON </t>
  </si>
  <si>
    <t>CORTADOR</t>
  </si>
  <si>
    <t>RALLADOR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</si>
</sst>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 &quot;* #.##0.00_ ;_ &quot;$ &quot;* \-#.##0.00_ ;_ &quot;$ &quot;* \-??_ ;_ @_ "/>
    <numFmt numFmtId="165" formatCode="_ &quot;$ &quot;* #,##0_ ;_ &quot;$ &quot;* \-#,##0_ ;_ &quot;$ &quot;* \-??_ ;_ @_ "/>
    <numFmt numFmtId="166" formatCode="&quot;$ &quot;#,##0.00;[Red]&quot;$ -&quot;#,##0.00"/>
    <numFmt numFmtId="167" formatCode="_-* #,##0.00\ _€_-;\-* #,##0.00\ _€_-;_-* \-??\ _€_-;_-@_-"/>
    <numFmt numFmtId="168" formatCode="_ &quot;$ &quot;* #,##0.00_ ;_ &quot;$ &quot;* \-#,##0.00_ ;_ &quot;$ &quot;* \-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 Black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8" fillId="0" borderId="0" xfId="62" applyFont="1">
      <alignment/>
      <protection/>
    </xf>
    <xf numFmtId="0" fontId="19" fillId="0" borderId="0" xfId="62" applyFont="1">
      <alignment/>
      <protection/>
    </xf>
    <xf numFmtId="0" fontId="20" fillId="0" borderId="0" xfId="62" applyNumberFormat="1" applyFont="1" applyFill="1" applyBorder="1" applyAlignment="1" applyProtection="1">
      <alignment/>
      <protection/>
    </xf>
    <xf numFmtId="0" fontId="22" fillId="0" borderId="10" xfId="62" applyNumberFormat="1" applyFont="1" applyFill="1" applyBorder="1" applyAlignment="1" applyProtection="1">
      <alignment horizontal="center"/>
      <protection/>
    </xf>
    <xf numFmtId="0" fontId="23" fillId="0" borderId="10" xfId="62" applyNumberFormat="1" applyFont="1" applyFill="1" applyBorder="1" applyAlignment="1" applyProtection="1">
      <alignment horizontal="center" wrapText="1" readingOrder="1"/>
      <protection/>
    </xf>
    <xf numFmtId="0" fontId="24" fillId="0" borderId="10" xfId="62" applyFont="1" applyBorder="1" applyAlignment="1">
      <alignment horizontal="center" wrapText="1" readingOrder="1"/>
      <protection/>
    </xf>
    <xf numFmtId="0" fontId="23" fillId="0" borderId="11" xfId="96" applyNumberFormat="1" applyFont="1" applyFill="1" applyBorder="1" applyAlignment="1" applyProtection="1">
      <alignment horizontal="center" wrapText="1" readingOrder="1"/>
      <protection/>
    </xf>
    <xf numFmtId="0" fontId="24" fillId="0" borderId="10" xfId="62" applyNumberFormat="1" applyFont="1" applyFill="1" applyBorder="1" applyAlignment="1" applyProtection="1">
      <alignment horizontal="center"/>
      <protection/>
    </xf>
    <xf numFmtId="165" fontId="25" fillId="0" borderId="10" xfId="55" applyNumberFormat="1" applyFont="1" applyFill="1" applyBorder="1" applyAlignment="1" applyProtection="1">
      <alignment/>
      <protection/>
    </xf>
    <xf numFmtId="166" fontId="23" fillId="0" borderId="10" xfId="55" applyNumberFormat="1" applyFont="1" applyFill="1" applyBorder="1" applyAlignment="1" applyProtection="1">
      <alignment horizontal="center"/>
      <protection/>
    </xf>
    <xf numFmtId="165" fontId="23" fillId="0" borderId="12" xfId="54" applyNumberFormat="1" applyFont="1" applyFill="1" applyBorder="1" applyAlignment="1" applyProtection="1">
      <alignment horizontal="center"/>
      <protection/>
    </xf>
    <xf numFmtId="165" fontId="19" fillId="0" borderId="13" xfId="56" applyNumberFormat="1" applyFont="1" applyBorder="1" applyAlignment="1">
      <alignment/>
    </xf>
    <xf numFmtId="165" fontId="0" fillId="0" borderId="0" xfId="0" applyNumberFormat="1" applyAlignment="1">
      <alignment/>
    </xf>
    <xf numFmtId="0" fontId="44" fillId="0" borderId="0" xfId="0" applyFont="1" applyAlignment="1">
      <alignment/>
    </xf>
    <xf numFmtId="0" fontId="21" fillId="0" borderId="14" xfId="62" applyNumberFormat="1" applyFont="1" applyFill="1" applyBorder="1" applyAlignment="1" applyProtection="1">
      <alignment horizontal="center"/>
      <protection/>
    </xf>
    <xf numFmtId="0" fontId="21" fillId="0" borderId="15" xfId="62" applyNumberFormat="1" applyFont="1" applyFill="1" applyBorder="1" applyAlignment="1" applyProtection="1">
      <alignment horizontal="center"/>
      <protection/>
    </xf>
    <xf numFmtId="0" fontId="21" fillId="0" borderId="16" xfId="62" applyNumberFormat="1" applyFont="1" applyFill="1" applyBorder="1" applyAlignment="1" applyProtection="1">
      <alignment horizontal="center"/>
      <protection/>
    </xf>
    <xf numFmtId="0" fontId="21" fillId="0" borderId="0" xfId="62" applyNumberFormat="1" applyFont="1" applyFill="1" applyBorder="1" applyAlignment="1" applyProtection="1">
      <alignment horizontal="center"/>
      <protection/>
    </xf>
    <xf numFmtId="0" fontId="27" fillId="0" borderId="0" xfId="62" applyFont="1" applyBorder="1">
      <alignment/>
      <protection/>
    </xf>
    <xf numFmtId="165" fontId="16" fillId="0" borderId="0" xfId="96" applyNumberFormat="1" applyFont="1">
      <alignment/>
      <protection/>
    </xf>
    <xf numFmtId="0" fontId="21" fillId="0" borderId="10" xfId="62" applyNumberFormat="1" applyFont="1" applyFill="1" applyBorder="1" applyAlignment="1" applyProtection="1">
      <alignment horizontal="center" wrapText="1" readingOrder="1"/>
      <protection/>
    </xf>
    <xf numFmtId="165" fontId="16" fillId="0" borderId="13" xfId="56" applyNumberFormat="1" applyFont="1" applyBorder="1" applyAlignment="1">
      <alignment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Millares 2" xfId="49"/>
    <cellStyle name="Millares 5" xfId="50"/>
    <cellStyle name="Currency" xfId="51"/>
    <cellStyle name="Currency [0]" xfId="52"/>
    <cellStyle name="Moneda 12" xfId="53"/>
    <cellStyle name="Moneda 13" xfId="54"/>
    <cellStyle name="Moneda 2" xfId="55"/>
    <cellStyle name="Moneda 3" xfId="56"/>
    <cellStyle name="Moneda 4" xfId="57"/>
    <cellStyle name="Moneda 5" xfId="58"/>
    <cellStyle name="Moneda 6" xfId="59"/>
    <cellStyle name="Neutral" xfId="60"/>
    <cellStyle name="Normal 10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5" xfId="68"/>
    <cellStyle name="Normal 2 16" xfId="69"/>
    <cellStyle name="Normal 2 17" xfId="70"/>
    <cellStyle name="Normal 2 18" xfId="71"/>
    <cellStyle name="Normal 2 19" xfId="72"/>
    <cellStyle name="Normal 2 2" xfId="73"/>
    <cellStyle name="Normal 2 2 10" xfId="74"/>
    <cellStyle name="Normal 2 2 11" xfId="75"/>
    <cellStyle name="Normal 2 2 12" xfId="76"/>
    <cellStyle name="Normal 2 2 13" xfId="77"/>
    <cellStyle name="Normal 2 2 2" xfId="78"/>
    <cellStyle name="Normal 2 2 3" xfId="79"/>
    <cellStyle name="Normal 2 2 4" xfId="80"/>
    <cellStyle name="Normal 2 2 5" xfId="81"/>
    <cellStyle name="Normal 2 2 6" xfId="82"/>
    <cellStyle name="Normal 2 2 7" xfId="83"/>
    <cellStyle name="Normal 2 2 8" xfId="84"/>
    <cellStyle name="Normal 2 2 9" xfId="85"/>
    <cellStyle name="Normal 2 20" xfId="86"/>
    <cellStyle name="Normal 2 21" xfId="87"/>
    <cellStyle name="Normal 2 3" xfId="88"/>
    <cellStyle name="Normal 2 4" xfId="89"/>
    <cellStyle name="Normal 2 5" xfId="90"/>
    <cellStyle name="Normal 2 6" xfId="91"/>
    <cellStyle name="Normal 2 7" xfId="92"/>
    <cellStyle name="Normal 2 8" xfId="93"/>
    <cellStyle name="Normal 2 9" xfId="94"/>
    <cellStyle name="Normal 3" xfId="95"/>
    <cellStyle name="Normal 4" xfId="96"/>
    <cellStyle name="Normal 5" xfId="97"/>
    <cellStyle name="Normal 6" xfId="98"/>
    <cellStyle name="Normal 7" xfId="99"/>
    <cellStyle name="Normal 8" xfId="100"/>
    <cellStyle name="Normal 9" xfId="101"/>
    <cellStyle name="Notas" xfId="102"/>
    <cellStyle name="Percent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2.8515625" style="0" customWidth="1"/>
    <col min="3" max="3" width="10.8515625" style="0" customWidth="1"/>
    <col min="4" max="4" width="10.7109375" style="0" customWidth="1"/>
    <col min="6" max="6" width="9.7109375" style="0" customWidth="1"/>
    <col min="7" max="7" width="9.57421875" style="0" customWidth="1"/>
    <col min="8" max="8" width="14.421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2"/>
    </row>
    <row r="2" spans="1:8" ht="18">
      <c r="A2" s="3" t="s">
        <v>1</v>
      </c>
      <c r="B2" s="3"/>
      <c r="C2" s="3"/>
      <c r="D2" s="3"/>
      <c r="E2" s="3"/>
      <c r="F2" s="3"/>
      <c r="G2" s="3"/>
      <c r="H2" s="3"/>
    </row>
    <row r="3" spans="1:8" ht="32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</row>
    <row r="4" spans="1:9" ht="18.75">
      <c r="A4" s="8" t="s">
        <v>10</v>
      </c>
      <c r="B4" s="9">
        <v>40276.071632</v>
      </c>
      <c r="C4" s="10">
        <v>107</v>
      </c>
      <c r="D4" s="10">
        <v>100</v>
      </c>
      <c r="E4" s="11">
        <f>SUM(B4,C4,D4)</f>
        <v>40483.071632</v>
      </c>
      <c r="F4" s="11">
        <f>SUM((E4/25)/7)*1.5</f>
        <v>346.99775684571426</v>
      </c>
      <c r="G4" s="11">
        <f>SUM((E4/25)/7)*2</f>
        <v>462.66367579428567</v>
      </c>
      <c r="H4" s="12">
        <v>1451.04286528</v>
      </c>
      <c r="I4" s="13"/>
    </row>
    <row r="5" spans="1:9" ht="18.75">
      <c r="A5" s="8" t="s">
        <v>11</v>
      </c>
      <c r="B5" s="9">
        <v>39411.075972000006</v>
      </c>
      <c r="C5" s="10">
        <v>107</v>
      </c>
      <c r="D5" s="10">
        <v>100</v>
      </c>
      <c r="E5" s="11">
        <f aca="true" t="shared" si="0" ref="E5:E14">SUM(B5,C5,D5)</f>
        <v>39618.075972000006</v>
      </c>
      <c r="F5" s="11">
        <f>SUM((E5/25)/7)*1.5</f>
        <v>339.5835083314287</v>
      </c>
      <c r="G5" s="11">
        <f>SUM((E5/25)/7)*2</f>
        <v>452.77801110857155</v>
      </c>
      <c r="H5" s="12">
        <v>1416.4430388800004</v>
      </c>
      <c r="I5" s="13"/>
    </row>
    <row r="6" spans="1:9" ht="18.75">
      <c r="A6" s="8" t="s">
        <v>12</v>
      </c>
      <c r="B6" s="9">
        <v>39102.79377999999</v>
      </c>
      <c r="C6" s="10">
        <v>107</v>
      </c>
      <c r="D6" s="10">
        <v>100</v>
      </c>
      <c r="E6" s="11">
        <f t="shared" si="0"/>
        <v>39309.79377999999</v>
      </c>
      <c r="F6" s="11">
        <f>SUM((E6/25)/7)*1.5</f>
        <v>336.94108954285707</v>
      </c>
      <c r="G6" s="11">
        <f>SUM((E6/25)/7)*2</f>
        <v>449.2547860571428</v>
      </c>
      <c r="H6" s="12">
        <v>1404.1117511999998</v>
      </c>
      <c r="I6" s="13"/>
    </row>
    <row r="7" spans="1:9" ht="18.75">
      <c r="A7" s="8" t="s">
        <v>13</v>
      </c>
      <c r="B7" s="9">
        <v>37852.951384</v>
      </c>
      <c r="C7" s="10">
        <v>100</v>
      </c>
      <c r="D7" s="10">
        <v>100</v>
      </c>
      <c r="E7" s="11">
        <f t="shared" si="0"/>
        <v>38052.951384</v>
      </c>
      <c r="F7" s="11">
        <f>SUM((E7/25)/8)*1.5</f>
        <v>285.39713538</v>
      </c>
      <c r="G7" s="11">
        <f>SUM((E7/25)/8)*2</f>
        <v>380.52951384</v>
      </c>
      <c r="H7" s="12">
        <v>1354.11805536</v>
      </c>
      <c r="I7" s="13"/>
    </row>
    <row r="8" spans="1:9" ht="18.75">
      <c r="A8" s="8" t="s">
        <v>14</v>
      </c>
      <c r="B8" s="9">
        <v>38978.20594000001</v>
      </c>
      <c r="C8" s="10">
        <v>100</v>
      </c>
      <c r="D8" s="10">
        <v>100</v>
      </c>
      <c r="E8" s="11">
        <f t="shared" si="0"/>
        <v>39178.20594000001</v>
      </c>
      <c r="F8" s="11">
        <f aca="true" t="shared" si="1" ref="F8:F14">SUM((E8/25)/8)*1.5</f>
        <v>293.8365445500001</v>
      </c>
      <c r="G8" s="11">
        <f aca="true" t="shared" si="2" ref="G8:G14">SUM((E8/25)/8)*2</f>
        <v>391.7820594000001</v>
      </c>
      <c r="H8" s="12">
        <v>1399.1282376000004</v>
      </c>
      <c r="I8" s="13"/>
    </row>
    <row r="9" spans="1:9" ht="18.75">
      <c r="A9" s="8" t="s">
        <v>15</v>
      </c>
      <c r="B9" s="9">
        <v>38852.1281</v>
      </c>
      <c r="C9" s="10">
        <v>100</v>
      </c>
      <c r="D9" s="10">
        <v>100</v>
      </c>
      <c r="E9" s="11">
        <f t="shared" si="0"/>
        <v>39052.1281</v>
      </c>
      <c r="F9" s="11">
        <f t="shared" si="1"/>
        <v>292.89096075000003</v>
      </c>
      <c r="G9" s="11">
        <f t="shared" si="2"/>
        <v>390.52128100000004</v>
      </c>
      <c r="H9" s="12">
        <v>1394.0851240000002</v>
      </c>
      <c r="I9" s="13"/>
    </row>
    <row r="10" spans="1:9" ht="18.75">
      <c r="A10" s="8" t="s">
        <v>16</v>
      </c>
      <c r="B10" s="9">
        <v>38535.981092</v>
      </c>
      <c r="C10" s="10">
        <v>100</v>
      </c>
      <c r="D10" s="10">
        <v>100</v>
      </c>
      <c r="E10" s="11">
        <f t="shared" si="0"/>
        <v>38735.981092</v>
      </c>
      <c r="F10" s="11">
        <f t="shared" si="1"/>
        <v>290.51985819000004</v>
      </c>
      <c r="G10" s="11">
        <f t="shared" si="2"/>
        <v>387.35981092000003</v>
      </c>
      <c r="H10" s="12">
        <v>1381.4392436800001</v>
      </c>
      <c r="I10" s="13"/>
    </row>
    <row r="11" spans="1:9" ht="18.75">
      <c r="A11" s="8" t="s">
        <v>17</v>
      </c>
      <c r="B11" s="9">
        <v>39975.892656</v>
      </c>
      <c r="C11" s="10">
        <v>100</v>
      </c>
      <c r="D11" s="10">
        <v>100</v>
      </c>
      <c r="E11" s="11">
        <f t="shared" si="0"/>
        <v>40175.892656</v>
      </c>
      <c r="F11" s="11">
        <f t="shared" si="1"/>
        <v>301.31919492000003</v>
      </c>
      <c r="G11" s="11">
        <f t="shared" si="2"/>
        <v>401.75892656</v>
      </c>
      <c r="H11" s="12">
        <v>1439.03570624</v>
      </c>
      <c r="I11" s="13"/>
    </row>
    <row r="12" spans="1:9" ht="18.75">
      <c r="A12" s="8" t="s">
        <v>18</v>
      </c>
      <c r="B12" s="9">
        <v>38535.981092</v>
      </c>
      <c r="C12" s="10">
        <v>100</v>
      </c>
      <c r="D12" s="10">
        <v>100</v>
      </c>
      <c r="E12" s="11">
        <f t="shared" si="0"/>
        <v>38735.981092</v>
      </c>
      <c r="F12" s="11">
        <f t="shared" si="1"/>
        <v>290.51985819000004</v>
      </c>
      <c r="G12" s="11">
        <f t="shared" si="2"/>
        <v>387.35981092000003</v>
      </c>
      <c r="H12" s="12">
        <v>1381.4392436800001</v>
      </c>
      <c r="I12" s="13"/>
    </row>
    <row r="13" spans="1:9" ht="18.75">
      <c r="A13" s="8" t="s">
        <v>19</v>
      </c>
      <c r="B13" s="9">
        <v>37788.960056</v>
      </c>
      <c r="C13" s="10">
        <v>100</v>
      </c>
      <c r="D13" s="10">
        <v>100</v>
      </c>
      <c r="E13" s="11">
        <f t="shared" si="0"/>
        <v>37988.960056</v>
      </c>
      <c r="F13" s="11">
        <f t="shared" si="1"/>
        <v>284.91720042000003</v>
      </c>
      <c r="G13" s="11">
        <f t="shared" si="2"/>
        <v>379.88960056</v>
      </c>
      <c r="H13" s="12">
        <v>1351.55840224</v>
      </c>
      <c r="I13" s="13"/>
    </row>
    <row r="14" spans="1:10" ht="20.25">
      <c r="A14" s="8" t="s">
        <v>20</v>
      </c>
      <c r="B14" s="9">
        <v>35041.589584</v>
      </c>
      <c r="C14" s="10">
        <v>100</v>
      </c>
      <c r="D14" s="10">
        <v>100</v>
      </c>
      <c r="E14" s="11">
        <f t="shared" si="0"/>
        <v>35241.589584</v>
      </c>
      <c r="F14" s="11">
        <f t="shared" si="1"/>
        <v>264.31192188</v>
      </c>
      <c r="G14" s="11">
        <f t="shared" si="2"/>
        <v>352.41589584</v>
      </c>
      <c r="H14" s="12">
        <v>1241.6635833599998</v>
      </c>
      <c r="I14" s="13"/>
      <c r="J14" s="14"/>
    </row>
    <row r="15" spans="1:10" ht="20.25">
      <c r="A15" s="15" t="s">
        <v>21</v>
      </c>
      <c r="B15" s="16"/>
      <c r="C15" s="16"/>
      <c r="D15" s="17"/>
      <c r="E15" s="18"/>
      <c r="F15" s="19"/>
      <c r="G15" s="19"/>
      <c r="H15" s="20"/>
      <c r="J15" s="14"/>
    </row>
    <row r="16" spans="1:8" ht="36.75">
      <c r="A16" s="4" t="s">
        <v>2</v>
      </c>
      <c r="B16" s="5" t="s">
        <v>3</v>
      </c>
      <c r="C16" s="21" t="s">
        <v>4</v>
      </c>
      <c r="D16" s="21" t="s">
        <v>5</v>
      </c>
      <c r="E16" s="21" t="s">
        <v>6</v>
      </c>
      <c r="F16" s="6" t="s">
        <v>22</v>
      </c>
      <c r="G16" s="6" t="s">
        <v>23</v>
      </c>
      <c r="H16" s="7" t="s">
        <v>9</v>
      </c>
    </row>
    <row r="17" spans="1:9" ht="18.75">
      <c r="A17" s="8" t="s">
        <v>10</v>
      </c>
      <c r="B17" s="9">
        <v>41673.124836</v>
      </c>
      <c r="C17" s="10">
        <v>107</v>
      </c>
      <c r="D17" s="10">
        <v>100</v>
      </c>
      <c r="E17" s="11">
        <f>SUM(B17,C17,D17)</f>
        <v>41880.124836</v>
      </c>
      <c r="F17" s="11">
        <f>SUM((E17/25)/7)*1.5</f>
        <v>358.97249859428575</v>
      </c>
      <c r="G17" s="11">
        <f>SUM((E17/25)/7)*2</f>
        <v>478.62999812571434</v>
      </c>
      <c r="H17" s="12">
        <v>1506.9249934400002</v>
      </c>
      <c r="I17" s="13"/>
    </row>
    <row r="18" spans="1:9" ht="18.75">
      <c r="A18" s="8" t="s">
        <v>11</v>
      </c>
      <c r="B18" s="9">
        <v>40534.518688</v>
      </c>
      <c r="C18" s="10">
        <v>107</v>
      </c>
      <c r="D18" s="10">
        <v>100</v>
      </c>
      <c r="E18" s="11">
        <f aca="true" t="shared" si="3" ref="E18:E27">SUM(B18,C18,D18)</f>
        <v>40741.518688</v>
      </c>
      <c r="F18" s="11">
        <f>SUM((E18/25)/7)*1.5</f>
        <v>349.21301732571425</v>
      </c>
      <c r="G18" s="11">
        <f>SUM((E18/25)/7)*2</f>
        <v>465.6173564342857</v>
      </c>
      <c r="H18" s="12">
        <v>1461.3807475199999</v>
      </c>
      <c r="I18" s="13"/>
    </row>
    <row r="19" spans="1:9" ht="18.75">
      <c r="A19" s="8" t="s">
        <v>12</v>
      </c>
      <c r="B19" s="9">
        <v>40159.265168</v>
      </c>
      <c r="C19" s="10">
        <v>100</v>
      </c>
      <c r="D19" s="10">
        <v>100</v>
      </c>
      <c r="E19" s="11">
        <f t="shared" si="3"/>
        <v>40359.265168</v>
      </c>
      <c r="F19" s="11">
        <f>SUM((E19/25)/7)*1.5</f>
        <v>345.9365585828571</v>
      </c>
      <c r="G19" s="11">
        <f>SUM((E19/25)/7)*2</f>
        <v>461.2487447771428</v>
      </c>
      <c r="H19" s="12">
        <v>1446.3706067199998</v>
      </c>
      <c r="I19" s="13"/>
    </row>
    <row r="20" spans="1:9" ht="18.75">
      <c r="A20" s="8" t="s">
        <v>24</v>
      </c>
      <c r="B20" s="9">
        <v>37853.59506400001</v>
      </c>
      <c r="C20" s="10">
        <v>100</v>
      </c>
      <c r="D20" s="10">
        <v>100</v>
      </c>
      <c r="E20" s="11">
        <f t="shared" si="3"/>
        <v>38053.59506400001</v>
      </c>
      <c r="F20" s="11">
        <f>SUM((E20/25)/8)*1.5</f>
        <v>285.40196298000006</v>
      </c>
      <c r="G20" s="11">
        <f>SUM((E20/25)/8)*2</f>
        <v>380.53595064000007</v>
      </c>
      <c r="H20" s="12">
        <v>1354.1438025600003</v>
      </c>
      <c r="I20" s="13"/>
    </row>
    <row r="21" spans="1:9" ht="18.75">
      <c r="A21" s="8" t="s">
        <v>16</v>
      </c>
      <c r="B21" s="9">
        <v>38537.107532</v>
      </c>
      <c r="C21" s="10">
        <v>100</v>
      </c>
      <c r="D21" s="10">
        <v>100</v>
      </c>
      <c r="E21" s="11">
        <f t="shared" si="3"/>
        <v>38737.107532</v>
      </c>
      <c r="F21" s="11">
        <f aca="true" t="shared" si="4" ref="F21:F27">SUM((E21/25)/8)*1.5</f>
        <v>290.52830649000003</v>
      </c>
      <c r="G21" s="11">
        <f aca="true" t="shared" si="5" ref="G21:G27">SUM((E21/25)/8)*2</f>
        <v>387.37107532000005</v>
      </c>
      <c r="H21" s="12">
        <v>1381.4843012800002</v>
      </c>
      <c r="I21" s="13"/>
    </row>
    <row r="22" spans="1:9" ht="18.75">
      <c r="A22" s="8" t="s">
        <v>17</v>
      </c>
      <c r="B22" s="9">
        <v>40659.106528</v>
      </c>
      <c r="C22" s="10">
        <v>100</v>
      </c>
      <c r="D22" s="10">
        <v>100</v>
      </c>
      <c r="E22" s="11">
        <f t="shared" si="3"/>
        <v>40859.106528</v>
      </c>
      <c r="F22" s="11">
        <f t="shared" si="4"/>
        <v>306.44329896</v>
      </c>
      <c r="G22" s="11">
        <f t="shared" si="5"/>
        <v>408.59106527999995</v>
      </c>
      <c r="H22" s="12">
        <v>1466.3642611199998</v>
      </c>
      <c r="I22" s="13"/>
    </row>
    <row r="23" spans="1:9" ht="18.75">
      <c r="A23" s="8" t="s">
        <v>25</v>
      </c>
      <c r="B23" s="9">
        <v>38952.281132000004</v>
      </c>
      <c r="C23" s="10">
        <v>100</v>
      </c>
      <c r="D23" s="10">
        <v>100</v>
      </c>
      <c r="E23" s="11">
        <f t="shared" si="3"/>
        <v>39152.281132000004</v>
      </c>
      <c r="F23" s="11">
        <f t="shared" si="4"/>
        <v>293.64210849</v>
      </c>
      <c r="G23" s="11">
        <f t="shared" si="5"/>
        <v>391.52281132</v>
      </c>
      <c r="H23" s="12">
        <v>1398.09124528</v>
      </c>
      <c r="I23" s="13"/>
    </row>
    <row r="24" spans="1:9" ht="18.75">
      <c r="A24" s="8" t="s">
        <v>26</v>
      </c>
      <c r="B24" s="9">
        <v>38952.281132000004</v>
      </c>
      <c r="C24" s="10">
        <v>100</v>
      </c>
      <c r="D24" s="10">
        <v>100</v>
      </c>
      <c r="E24" s="11">
        <f t="shared" si="3"/>
        <v>39152.281132000004</v>
      </c>
      <c r="F24" s="11">
        <f t="shared" si="4"/>
        <v>293.64210849</v>
      </c>
      <c r="G24" s="11">
        <f t="shared" si="5"/>
        <v>391.52281132</v>
      </c>
      <c r="H24" s="12">
        <v>1398.09124528</v>
      </c>
      <c r="I24" s="13"/>
    </row>
    <row r="25" spans="1:9" ht="18.75">
      <c r="A25" s="8" t="s">
        <v>18</v>
      </c>
      <c r="B25" s="9">
        <v>38537.107532</v>
      </c>
      <c r="C25" s="10">
        <v>100</v>
      </c>
      <c r="D25" s="10">
        <v>100</v>
      </c>
      <c r="E25" s="11">
        <f t="shared" si="3"/>
        <v>38737.107532</v>
      </c>
      <c r="F25" s="11">
        <f t="shared" si="4"/>
        <v>290.52830649000003</v>
      </c>
      <c r="G25" s="11">
        <f t="shared" si="5"/>
        <v>387.37107532000005</v>
      </c>
      <c r="H25" s="12">
        <v>1381.4843012800002</v>
      </c>
      <c r="I25" s="13"/>
    </row>
    <row r="26" spans="1:9" ht="18.75">
      <c r="A26" s="8" t="s">
        <v>19</v>
      </c>
      <c r="B26" s="9">
        <v>37788.316376</v>
      </c>
      <c r="C26" s="10">
        <v>100</v>
      </c>
      <c r="D26" s="10">
        <v>100</v>
      </c>
      <c r="E26" s="11">
        <f t="shared" si="3"/>
        <v>37988.316376</v>
      </c>
      <c r="F26" s="11">
        <f t="shared" si="4"/>
        <v>284.91237282</v>
      </c>
      <c r="G26" s="11">
        <f t="shared" si="5"/>
        <v>379.88316376</v>
      </c>
      <c r="H26" s="12">
        <v>1351.5326550400002</v>
      </c>
      <c r="I26" s="13"/>
    </row>
    <row r="27" spans="1:9" ht="15.75">
      <c r="A27" s="8" t="s">
        <v>20</v>
      </c>
      <c r="B27" s="9">
        <v>35042.233263999995</v>
      </c>
      <c r="C27" s="10">
        <v>100</v>
      </c>
      <c r="D27" s="10">
        <v>100</v>
      </c>
      <c r="E27" s="11">
        <f t="shared" si="3"/>
        <v>35242.233263999995</v>
      </c>
      <c r="F27" s="11">
        <f t="shared" si="4"/>
        <v>264.31674947999994</v>
      </c>
      <c r="G27" s="11">
        <f t="shared" si="5"/>
        <v>352.4223326399999</v>
      </c>
      <c r="H27" s="22">
        <v>1241.68933056</v>
      </c>
      <c r="I27" s="13"/>
    </row>
  </sheetData>
  <sheetProtection/>
  <printOptions/>
  <pageMargins left="0.1968503937007874" right="0.1968503937007874" top="2.5590551181102366" bottom="0.3937007874015748" header="0.31496062992125984" footer="0.31496062992125984"/>
  <pageSetup horizontalDpi="600" verticalDpi="600" orientation="portrait" paperSize="1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2020-09-30T16:58:14Z</dcterms:created>
  <dcterms:modified xsi:type="dcterms:W3CDTF">2020-09-30T17:03:39Z</dcterms:modified>
  <cp:category/>
  <cp:version/>
  <cp:contentType/>
  <cp:contentStatus/>
</cp:coreProperties>
</file>