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010" activeTab="0"/>
  </bookViews>
  <sheets>
    <sheet name="MARZO2021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<sst xmlns="http://schemas.openxmlformats.org/spreadsheetml/2006/main" count="56" uniqueCount="43">
  <si>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 xml:space="preserve">     ESCALA SALARIAL  para los Meses de Marzo a Junio 2021</t>
  </si>
  <si>
    <r>
      <rPr>
        <sz val="14"/>
        <rFont val="Arial"/>
        <family val="2"/>
      </rPr>
      <t xml:space="preserve">                                    </t>
    </r>
    <r>
      <rPr>
        <b/>
        <sz val="14"/>
        <rFont val="Arial"/>
        <family val="2"/>
      </rPr>
      <t xml:space="preserve">RAMA PANADEROS                      </t>
    </r>
  </si>
  <si>
    <t>CATEGORIAS</t>
  </si>
  <si>
    <t>BASICO</t>
  </si>
  <si>
    <t>Presen tismo</t>
  </si>
  <si>
    <t>puntua lidad</t>
  </si>
  <si>
    <t>Basico Total</t>
  </si>
  <si>
    <t>HORAS  al 50%</t>
  </si>
  <si>
    <t>HORAS  al 100%</t>
  </si>
  <si>
    <t>10% No remune.</t>
  </si>
  <si>
    <t>OFICIAL</t>
  </si>
  <si>
    <t>MEDIO OFICIAL</t>
  </si>
  <si>
    <t>AYUDANTE</t>
  </si>
  <si>
    <t>PEON O MANTENIMI.</t>
  </si>
  <si>
    <t>CAJEROS</t>
  </si>
  <si>
    <t>DEPENDIENTE/A</t>
  </si>
  <si>
    <t>ADMINISTRATIVOS</t>
  </si>
  <si>
    <t>ENCARGADO/DA</t>
  </si>
  <si>
    <t>REPARTIDOR</t>
  </si>
  <si>
    <t>AYUDANTE REPAR.</t>
  </si>
  <si>
    <t>APRENDIZ</t>
  </si>
  <si>
    <t xml:space="preserve">                                                                               RAMA INGLESEROS   </t>
  </si>
  <si>
    <t xml:space="preserve">BASICO </t>
  </si>
  <si>
    <t>HORAS  50%</t>
  </si>
  <si>
    <t>HORAS  100%</t>
  </si>
  <si>
    <t xml:space="preserve">PEON </t>
  </si>
  <si>
    <t>CORTADOR</t>
  </si>
  <si>
    <t>RALLADOR</t>
  </si>
  <si>
    <t xml:space="preserve">             VERIFIQUE EN SU LIQUIDACIÓN DE SUELDO, QUE FIGUREN LOS SIGUIENTES ÍTEM: </t>
  </si>
  <si>
    <r>
      <t xml:space="preserve">     </t>
    </r>
    <r>
      <rPr>
        <i/>
        <u val="single"/>
        <sz val="10"/>
        <rFont val="Arial"/>
        <family val="2"/>
      </rPr>
      <t xml:space="preserve"> RETENCIONES</t>
    </r>
  </si>
  <si>
    <r>
      <t>APORTE PATRONA</t>
    </r>
    <r>
      <rPr>
        <sz val="10"/>
        <rFont val="Arial"/>
        <family val="0"/>
      </rPr>
      <t>L</t>
    </r>
  </si>
  <si>
    <t xml:space="preserve">      2% SINDICAL</t>
  </si>
  <si>
    <t xml:space="preserve">1% C. Y FINES SOCIALES </t>
  </si>
  <si>
    <t xml:space="preserve">      1% SEGURO DE VIDA</t>
  </si>
  <si>
    <t>1,5% ANTIGÜEDAD</t>
  </si>
  <si>
    <t>(sueldo mensual por cada año)</t>
  </si>
  <si>
    <t xml:space="preserve">      1% SEGURO DE SEPELIO</t>
  </si>
  <si>
    <t xml:space="preserve">      1% C. Y FINES SOCIALES</t>
  </si>
  <si>
    <t xml:space="preserve">  IMPORTANTE:   CODIGO   DE   OBRA SOCIAL   N° 113908</t>
  </si>
  <si>
    <t xml:space="preserve">                   UN GREMIO UNIDO ES UN GREMIO FUERTE</t>
  </si>
  <si>
    <t xml:space="preserve">                            ENTRE TODOS HAREMOS UN SINDICATO UNIDO Y SOLIDARIO </t>
  </si>
  <si>
    <t xml:space="preserve">                   COMISION DIRECTIVA UNION PERSONAL DE PANADERIAS Y AFINES</t>
  </si>
  <si>
    <t xml:space="preserve">                                          TRABAJANDO POR SUS AFILIADOS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</si>
</sst>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&quot;$ &quot;* #,##0.00_ ;_ &quot;$ &quot;* \-#,##0.00_ ;_ &quot;$ &quot;* \-??_ ;_ @_ "/>
    <numFmt numFmtId="165" formatCode="&quot;$ &quot;#,##0;[Red]&quot;$ -&quot;#,##0"/>
    <numFmt numFmtId="166" formatCode="&quot;$ &quot;#,##0.00;[Red]&quot;$ -&quot;#,##0.00"/>
    <numFmt numFmtId="167" formatCode="_ &quot;$ &quot;* #,##0_ ;_ &quot;$ &quot;* \-#,##0_ ;_ &quot;$ &quot;* \-??_ ;_ @_ "/>
    <numFmt numFmtId="168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u val="single"/>
      <sz val="10"/>
      <name val="Arial"/>
      <family val="2"/>
    </font>
    <font>
      <sz val="16"/>
      <name val="Arial"/>
      <family val="0"/>
    </font>
    <font>
      <sz val="11"/>
      <name val="Arial"/>
      <family val="2"/>
    </font>
    <font>
      <b/>
      <sz val="12"/>
      <name val="Bell MT"/>
      <family val="1"/>
    </font>
    <font>
      <sz val="12"/>
      <name val="Bell MT"/>
      <family val="1"/>
    </font>
    <font>
      <sz val="12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/>
      <top/>
      <bottom/>
    </border>
    <border>
      <left style="thin"/>
      <right style="thin"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 style="thin">
        <color indexed="63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19" fillId="0" borderId="0" xfId="56" applyFont="1">
      <alignment/>
      <protection/>
    </xf>
    <xf numFmtId="0" fontId="20" fillId="0" borderId="0" xfId="56" applyNumberFormat="1" applyFont="1" applyFill="1" applyBorder="1" applyAlignment="1" applyProtection="1">
      <alignment/>
      <protection/>
    </xf>
    <xf numFmtId="0" fontId="22" fillId="0" borderId="10" xfId="56" applyNumberFormat="1" applyFont="1" applyFill="1" applyBorder="1" applyAlignment="1" applyProtection="1">
      <alignment horizontal="center"/>
      <protection/>
    </xf>
    <xf numFmtId="0" fontId="23" fillId="0" borderId="10" xfId="0" applyNumberFormat="1" applyFont="1" applyFill="1" applyBorder="1" applyAlignment="1" applyProtection="1">
      <alignment horizontal="center" wrapText="1" readingOrder="1"/>
      <protection/>
    </xf>
    <xf numFmtId="0" fontId="24" fillId="0" borderId="10" xfId="56" applyNumberFormat="1" applyFont="1" applyFill="1" applyBorder="1" applyAlignment="1" applyProtection="1">
      <alignment horizontal="center" wrapText="1" readingOrder="1"/>
      <protection/>
    </xf>
    <xf numFmtId="0" fontId="25" fillId="0" borderId="10" xfId="56" applyFont="1" applyBorder="1" applyAlignment="1">
      <alignment horizontal="center" wrapText="1" readingOrder="1"/>
      <protection/>
    </xf>
    <xf numFmtId="0" fontId="25" fillId="0" borderId="11" xfId="56" applyFont="1" applyBorder="1" applyAlignment="1">
      <alignment horizontal="center" wrapText="1" readingOrder="1"/>
      <protection/>
    </xf>
    <xf numFmtId="0" fontId="25" fillId="0" borderId="10" xfId="56" applyNumberFormat="1" applyFont="1" applyFill="1" applyBorder="1" applyAlignment="1" applyProtection="1">
      <alignment horizontal="center"/>
      <protection/>
    </xf>
    <xf numFmtId="165" fontId="24" fillId="0" borderId="10" xfId="54" applyNumberFormat="1" applyFont="1" applyFill="1" applyBorder="1" applyAlignment="1" applyProtection="1">
      <alignment horizontal="center"/>
      <protection/>
    </xf>
    <xf numFmtId="166" fontId="24" fillId="0" borderId="10" xfId="54" applyNumberFormat="1" applyFont="1" applyFill="1" applyBorder="1" applyAlignment="1" applyProtection="1">
      <alignment horizontal="center"/>
      <protection/>
    </xf>
    <xf numFmtId="167" fontId="24" fillId="0" borderId="12" xfId="53" applyNumberFormat="1" applyFont="1" applyFill="1" applyBorder="1" applyAlignment="1" applyProtection="1">
      <alignment horizontal="center"/>
      <protection/>
    </xf>
    <xf numFmtId="167" fontId="24" fillId="0" borderId="13" xfId="53" applyNumberFormat="1" applyFont="1" applyFill="1" applyBorder="1" applyAlignment="1" applyProtection="1">
      <alignment horizontal="center"/>
      <protection/>
    </xf>
    <xf numFmtId="0" fontId="21" fillId="0" borderId="14" xfId="56" applyNumberFormat="1" applyFont="1" applyFill="1" applyBorder="1" applyAlignment="1" applyProtection="1">
      <alignment horizontal="center"/>
      <protection/>
    </xf>
    <xf numFmtId="0" fontId="21" fillId="0" borderId="15" xfId="56" applyNumberFormat="1" applyFont="1" applyFill="1" applyBorder="1" applyAlignment="1" applyProtection="1">
      <alignment horizontal="center"/>
      <protection/>
    </xf>
    <xf numFmtId="0" fontId="21" fillId="0" borderId="16" xfId="56" applyNumberFormat="1" applyFont="1" applyFill="1" applyBorder="1" applyAlignment="1" applyProtection="1">
      <alignment horizontal="center"/>
      <protection/>
    </xf>
    <xf numFmtId="0" fontId="21" fillId="0" borderId="0" xfId="56" applyNumberFormat="1" applyFont="1" applyFill="1" applyBorder="1" applyAlignment="1" applyProtection="1">
      <alignment horizontal="center"/>
      <protection/>
    </xf>
    <xf numFmtId="0" fontId="18" fillId="0" borderId="0" xfId="56" applyFont="1" applyBorder="1">
      <alignment/>
      <protection/>
    </xf>
    <xf numFmtId="0" fontId="21" fillId="0" borderId="10" xfId="56" applyNumberFormat="1" applyFont="1" applyFill="1" applyBorder="1" applyAlignment="1" applyProtection="1">
      <alignment horizontal="center" wrapText="1" readingOrder="1"/>
      <protection/>
    </xf>
    <xf numFmtId="0" fontId="25" fillId="0" borderId="17" xfId="56" applyNumberFormat="1" applyFont="1" applyFill="1" applyBorder="1" applyAlignment="1" applyProtection="1">
      <alignment horizontal="center"/>
      <protection/>
    </xf>
    <xf numFmtId="165" fontId="24" fillId="0" borderId="17" xfId="54" applyNumberFormat="1" applyFont="1" applyFill="1" applyBorder="1" applyAlignment="1" applyProtection="1">
      <alignment horizontal="center"/>
      <protection/>
    </xf>
    <xf numFmtId="166" fontId="24" fillId="0" borderId="17" xfId="54" applyNumberFormat="1" applyFont="1" applyFill="1" applyBorder="1" applyAlignment="1" applyProtection="1">
      <alignment horizontal="center"/>
      <protection/>
    </xf>
    <xf numFmtId="167" fontId="24" fillId="0" borderId="18" xfId="53" applyNumberFormat="1" applyFont="1" applyFill="1" applyBorder="1" applyAlignment="1" applyProtection="1">
      <alignment horizontal="center"/>
      <protection/>
    </xf>
    <xf numFmtId="167" fontId="24" fillId="0" borderId="19" xfId="53" applyNumberFormat="1" applyFont="1" applyFill="1" applyBorder="1" applyAlignment="1" applyProtection="1">
      <alignment horizontal="center"/>
      <protection/>
    </xf>
    <xf numFmtId="165" fontId="24" fillId="0" borderId="17" xfId="54" applyNumberFormat="1" applyFont="1" applyFill="1" applyBorder="1" applyAlignment="1" applyProtection="1">
      <alignment horizontal="center"/>
      <protection/>
    </xf>
    <xf numFmtId="0" fontId="23" fillId="0" borderId="20" xfId="0" applyFont="1" applyBorder="1" applyAlignment="1">
      <alignment/>
    </xf>
    <xf numFmtId="0" fontId="23" fillId="0" borderId="21" xfId="0" applyFont="1" applyBorder="1" applyAlignment="1">
      <alignment/>
    </xf>
    <xf numFmtId="0" fontId="18" fillId="0" borderId="21" xfId="0" applyFont="1" applyBorder="1" applyAlignment="1">
      <alignment/>
    </xf>
    <xf numFmtId="0" fontId="0" fillId="0" borderId="22" xfId="0" applyBorder="1" applyAlignment="1">
      <alignment/>
    </xf>
    <xf numFmtId="0" fontId="18" fillId="0" borderId="23" xfId="0" applyFont="1" applyBorder="1" applyAlignment="1">
      <alignment/>
    </xf>
    <xf numFmtId="0" fontId="18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24" xfId="0" applyBorder="1" applyAlignment="1">
      <alignment/>
    </xf>
    <xf numFmtId="0" fontId="23" fillId="0" borderId="23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23" fillId="0" borderId="26" xfId="0" applyFont="1" applyBorder="1" applyAlignment="1">
      <alignment/>
    </xf>
    <xf numFmtId="0" fontId="0" fillId="0" borderId="27" xfId="0" applyBorder="1" applyAlignment="1">
      <alignment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24" fillId="0" borderId="0" xfId="0" applyFont="1" applyBorder="1" applyAlignment="1">
      <alignment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16" xfId="48"/>
    <cellStyle name="Millares 2" xfId="49"/>
    <cellStyle name="Millares 5" xfId="50"/>
    <cellStyle name="Currency" xfId="51"/>
    <cellStyle name="Currency [0]" xfId="52"/>
    <cellStyle name="Moneda 13" xfId="53"/>
    <cellStyle name="Moneda 2" xfId="54"/>
    <cellStyle name="Neutral" xfId="55"/>
    <cellStyle name="Normal 2" xfId="56"/>
    <cellStyle name="Normal 2 10" xfId="57"/>
    <cellStyle name="Normal 2 2" xfId="58"/>
    <cellStyle name="Normal 2 3" xfId="59"/>
    <cellStyle name="Normal 2 4" xfId="60"/>
    <cellStyle name="Normal 2 5" xfId="61"/>
    <cellStyle name="Normal 2 6" xfId="62"/>
    <cellStyle name="Normal 2 7" xfId="63"/>
    <cellStyle name="Normal 2 8" xfId="64"/>
    <cellStyle name="Normal 2 9" xfId="65"/>
    <cellStyle name="Normal 3" xfId="66"/>
    <cellStyle name="Normal 8" xfId="67"/>
    <cellStyle name="Normal 9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H1" sqref="H1"/>
    </sheetView>
  </sheetViews>
  <sheetFormatPr defaultColWidth="11.421875" defaultRowHeight="15"/>
  <cols>
    <col min="1" max="1" width="22.28125" style="0" customWidth="1"/>
    <col min="2" max="3" width="10.57421875" style="0" customWidth="1"/>
    <col min="4" max="4" width="11.00390625" style="0" customWidth="1"/>
    <col min="6" max="6" width="10.00390625" style="0" customWidth="1"/>
    <col min="7" max="7" width="10.8515625" style="0" customWidth="1"/>
    <col min="8" max="8" width="12.421875" style="0" customWidth="1"/>
  </cols>
  <sheetData>
    <row r="1" spans="1:7" ht="23.25">
      <c r="A1" s="1" t="s">
        <v>0</v>
      </c>
      <c r="B1" s="1"/>
      <c r="C1" s="1"/>
      <c r="D1" s="1"/>
      <c r="E1" s="1"/>
      <c r="F1" s="1"/>
      <c r="G1" s="1"/>
    </row>
    <row r="2" spans="1:7" ht="18">
      <c r="A2" s="2" t="s">
        <v>1</v>
      </c>
      <c r="B2" s="2"/>
      <c r="C2" s="2"/>
      <c r="D2" s="2"/>
      <c r="E2" s="2"/>
      <c r="F2" s="2"/>
      <c r="G2" s="2"/>
    </row>
    <row r="3" spans="1:8" ht="32.25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5" t="s">
        <v>9</v>
      </c>
    </row>
    <row r="4" spans="1:8" ht="15.75">
      <c r="A4" s="8" t="s">
        <v>10</v>
      </c>
      <c r="B4" s="9">
        <v>46443.00380944</v>
      </c>
      <c r="C4" s="10">
        <v>107</v>
      </c>
      <c r="D4" s="10">
        <v>100</v>
      </c>
      <c r="E4" s="11">
        <f>SUM(B4,C4,D4)</f>
        <v>46650.00380944</v>
      </c>
      <c r="F4" s="11">
        <f>SUM((E4/25)/7)*1.5</f>
        <v>399.8571755094857</v>
      </c>
      <c r="G4" s="12">
        <f>SUM((E4/25)/7)*2</f>
        <v>533.1429006793143</v>
      </c>
      <c r="H4" s="9">
        <f>SUM(B4*10%)</f>
        <v>4644.300380944001</v>
      </c>
    </row>
    <row r="5" spans="1:8" ht="15.75">
      <c r="A5" s="8" t="s">
        <v>11</v>
      </c>
      <c r="B5" s="9">
        <v>45430.958887240005</v>
      </c>
      <c r="C5" s="10">
        <v>107</v>
      </c>
      <c r="D5" s="10">
        <v>100</v>
      </c>
      <c r="E5" s="11">
        <f aca="true" t="shared" si="0" ref="E5:E14">SUM(B5,C5,D5)</f>
        <v>45637.958887240005</v>
      </c>
      <c r="F5" s="11">
        <f>SUM((E5/25)/7)*1.5</f>
        <v>391.1825047477714</v>
      </c>
      <c r="G5" s="12">
        <f>SUM((E5/25)/7)*2</f>
        <v>521.5766729970286</v>
      </c>
      <c r="H5" s="9">
        <f aca="true" t="shared" si="1" ref="H5:H14">SUM(B5*10%)</f>
        <v>4543.095888724</v>
      </c>
    </row>
    <row r="6" spans="1:8" ht="15.75">
      <c r="A6" s="8" t="s">
        <v>12</v>
      </c>
      <c r="B6" s="9">
        <v>45070.26872259999</v>
      </c>
      <c r="C6" s="10">
        <v>107</v>
      </c>
      <c r="D6" s="10">
        <v>100</v>
      </c>
      <c r="E6" s="11">
        <f t="shared" si="0"/>
        <v>45277.26872259999</v>
      </c>
      <c r="F6" s="11">
        <f>SUM((E6/25)/7)*1.5</f>
        <v>388.09087476514276</v>
      </c>
      <c r="G6" s="12">
        <f>SUM((E6/25)/7)*2</f>
        <v>517.454499686857</v>
      </c>
      <c r="H6" s="9">
        <f t="shared" si="1"/>
        <v>4507.026872259999</v>
      </c>
    </row>
    <row r="7" spans="1:8" ht="15.75">
      <c r="A7" s="8" t="s">
        <v>13</v>
      </c>
      <c r="B7" s="9">
        <v>43607.953119280006</v>
      </c>
      <c r="C7" s="10">
        <v>100</v>
      </c>
      <c r="D7" s="10">
        <v>100</v>
      </c>
      <c r="E7" s="11">
        <f t="shared" si="0"/>
        <v>43807.953119280006</v>
      </c>
      <c r="F7" s="11">
        <f>SUM((E7/25)/8)*1.5</f>
        <v>328.55964839460006</v>
      </c>
      <c r="G7" s="12">
        <f>SUM((E7/25)/8)*2</f>
        <v>438.07953119280006</v>
      </c>
      <c r="H7" s="9">
        <f t="shared" si="1"/>
        <v>4360.795311928001</v>
      </c>
    </row>
    <row r="8" spans="1:8" ht="15.75">
      <c r="A8" s="8" t="s">
        <v>14</v>
      </c>
      <c r="B8" s="9">
        <v>44924.50094980001</v>
      </c>
      <c r="C8" s="10">
        <v>100</v>
      </c>
      <c r="D8" s="10">
        <v>100</v>
      </c>
      <c r="E8" s="11">
        <f t="shared" si="0"/>
        <v>45124.50094980001</v>
      </c>
      <c r="F8" s="11">
        <f aca="true" t="shared" si="2" ref="F8:F14">SUM((E8/25)/8)*1.5</f>
        <v>338.4337571235001</v>
      </c>
      <c r="G8" s="12">
        <f aca="true" t="shared" si="3" ref="G8:G14">SUM((E8/25)/8)*2</f>
        <v>451.24500949800006</v>
      </c>
      <c r="H8" s="9">
        <f t="shared" si="1"/>
        <v>4492.450094980001</v>
      </c>
    </row>
    <row r="9" spans="1:8" ht="15.75">
      <c r="A9" s="8" t="s">
        <v>15</v>
      </c>
      <c r="B9" s="9">
        <v>44776.989877</v>
      </c>
      <c r="C9" s="10">
        <v>100</v>
      </c>
      <c r="D9" s="10">
        <v>100</v>
      </c>
      <c r="E9" s="11">
        <f t="shared" si="0"/>
        <v>44976.989877</v>
      </c>
      <c r="F9" s="11">
        <f t="shared" si="2"/>
        <v>337.3274240775</v>
      </c>
      <c r="G9" s="12">
        <f t="shared" si="3"/>
        <v>449.76989877</v>
      </c>
      <c r="H9" s="9">
        <f t="shared" si="1"/>
        <v>4477.6989877000005</v>
      </c>
    </row>
    <row r="10" spans="1:8" ht="15.75">
      <c r="A10" s="8" t="s">
        <v>16</v>
      </c>
      <c r="B10" s="9">
        <v>44407.09787764</v>
      </c>
      <c r="C10" s="10">
        <v>100</v>
      </c>
      <c r="D10" s="10">
        <v>100</v>
      </c>
      <c r="E10" s="11">
        <f t="shared" si="0"/>
        <v>44607.09787764</v>
      </c>
      <c r="F10" s="11">
        <f t="shared" si="2"/>
        <v>334.55323408230004</v>
      </c>
      <c r="G10" s="12">
        <f t="shared" si="3"/>
        <v>446.0709787764</v>
      </c>
      <c r="H10" s="9">
        <f t="shared" si="1"/>
        <v>4440.709787764</v>
      </c>
    </row>
    <row r="11" spans="1:8" ht="15.75">
      <c r="A11" s="8" t="s">
        <v>17</v>
      </c>
      <c r="B11" s="9">
        <v>46091.79440752001</v>
      </c>
      <c r="C11" s="10">
        <v>100</v>
      </c>
      <c r="D11" s="10">
        <v>100</v>
      </c>
      <c r="E11" s="11">
        <f t="shared" si="0"/>
        <v>46291.79440752001</v>
      </c>
      <c r="F11" s="11">
        <f t="shared" si="2"/>
        <v>347.18845805640007</v>
      </c>
      <c r="G11" s="12">
        <f t="shared" si="3"/>
        <v>462.91794407520007</v>
      </c>
      <c r="H11" s="9">
        <f t="shared" si="1"/>
        <v>4609.179440752001</v>
      </c>
    </row>
    <row r="12" spans="1:8" ht="15.75">
      <c r="A12" s="8" t="s">
        <v>18</v>
      </c>
      <c r="B12" s="9">
        <v>44407.09787764</v>
      </c>
      <c r="C12" s="10">
        <v>100</v>
      </c>
      <c r="D12" s="10">
        <v>100</v>
      </c>
      <c r="E12" s="11">
        <f t="shared" si="0"/>
        <v>44607.09787764</v>
      </c>
      <c r="F12" s="11">
        <f t="shared" si="2"/>
        <v>334.55323408230004</v>
      </c>
      <c r="G12" s="12">
        <f t="shared" si="3"/>
        <v>446.0709787764</v>
      </c>
      <c r="H12" s="9">
        <f t="shared" si="1"/>
        <v>4440.709787764</v>
      </c>
    </row>
    <row r="13" spans="1:8" ht="15.75">
      <c r="A13" s="8" t="s">
        <v>19</v>
      </c>
      <c r="B13" s="9">
        <v>43533.08326552001</v>
      </c>
      <c r="C13" s="10">
        <v>100</v>
      </c>
      <c r="D13" s="10">
        <v>100</v>
      </c>
      <c r="E13" s="11">
        <f t="shared" si="0"/>
        <v>43733.08326552001</v>
      </c>
      <c r="F13" s="11">
        <f t="shared" si="2"/>
        <v>327.99812449140006</v>
      </c>
      <c r="G13" s="12">
        <f t="shared" si="3"/>
        <v>437.3308326552001</v>
      </c>
      <c r="H13" s="9">
        <f t="shared" si="1"/>
        <v>4353.308326552001</v>
      </c>
    </row>
    <row r="14" spans="1:8" ht="15.75">
      <c r="A14" s="8" t="s">
        <v>20</v>
      </c>
      <c r="B14" s="9">
        <v>40318.65981328</v>
      </c>
      <c r="C14" s="10">
        <v>100</v>
      </c>
      <c r="D14" s="10">
        <v>100</v>
      </c>
      <c r="E14" s="11">
        <f t="shared" si="0"/>
        <v>40518.65981328</v>
      </c>
      <c r="F14" s="11">
        <f t="shared" si="2"/>
        <v>303.88994859959996</v>
      </c>
      <c r="G14" s="12">
        <f t="shared" si="3"/>
        <v>405.1865981328</v>
      </c>
      <c r="H14" s="9">
        <f t="shared" si="1"/>
        <v>4031.865981328</v>
      </c>
    </row>
    <row r="15" spans="1:7" ht="18">
      <c r="A15" s="13" t="s">
        <v>21</v>
      </c>
      <c r="B15" s="14"/>
      <c r="C15" s="14"/>
      <c r="D15" s="15"/>
      <c r="E15" s="16"/>
      <c r="F15" s="17"/>
      <c r="G15" s="17"/>
    </row>
    <row r="16" spans="1:8" ht="39.75" customHeight="1">
      <c r="A16" s="3" t="s">
        <v>2</v>
      </c>
      <c r="B16" s="4" t="s">
        <v>22</v>
      </c>
      <c r="C16" s="18" t="s">
        <v>4</v>
      </c>
      <c r="D16" s="18" t="s">
        <v>5</v>
      </c>
      <c r="E16" s="18" t="s">
        <v>6</v>
      </c>
      <c r="F16" s="6" t="s">
        <v>23</v>
      </c>
      <c r="G16" s="7" t="s">
        <v>24</v>
      </c>
      <c r="H16" s="5" t="s">
        <v>9</v>
      </c>
    </row>
    <row r="17" spans="1:8" ht="15.75">
      <c r="A17" s="8" t="s">
        <v>10</v>
      </c>
      <c r="B17" s="9">
        <v>48077.556058120004</v>
      </c>
      <c r="C17" s="10">
        <v>107</v>
      </c>
      <c r="D17" s="10">
        <v>100</v>
      </c>
      <c r="E17" s="11">
        <f>SUM(B17,C17,D17)</f>
        <v>48284.556058120004</v>
      </c>
      <c r="F17" s="11">
        <f>SUM((E17/25)/7)*1.5</f>
        <v>413.8676233553143</v>
      </c>
      <c r="G17" s="12">
        <f>SUM((E17/25)/7)*2</f>
        <v>551.8234978070858</v>
      </c>
      <c r="H17" s="9">
        <f aca="true" t="shared" si="4" ref="H17:H27">SUM(B17*10%)</f>
        <v>4807.755605812001</v>
      </c>
    </row>
    <row r="18" spans="1:8" ht="15.75">
      <c r="A18" s="8" t="s">
        <v>11</v>
      </c>
      <c r="B18" s="9">
        <v>46745.38686495999</v>
      </c>
      <c r="C18" s="10">
        <v>107</v>
      </c>
      <c r="D18" s="10">
        <v>100</v>
      </c>
      <c r="E18" s="11">
        <f aca="true" t="shared" si="5" ref="E18:E27">SUM(B18,C18,D18)</f>
        <v>46952.38686495999</v>
      </c>
      <c r="F18" s="11">
        <f>SUM((E18/25)/7)*1.5</f>
        <v>402.44903027108563</v>
      </c>
      <c r="G18" s="12">
        <f>SUM((E18/25)/7)*2</f>
        <v>536.5987070281142</v>
      </c>
      <c r="H18" s="9">
        <f t="shared" si="4"/>
        <v>4674.538686495999</v>
      </c>
    </row>
    <row r="19" spans="1:8" ht="15.75">
      <c r="A19" s="8" t="s">
        <v>12</v>
      </c>
      <c r="B19" s="9">
        <v>46306.34024656</v>
      </c>
      <c r="C19" s="10">
        <v>107</v>
      </c>
      <c r="D19" s="10">
        <v>100</v>
      </c>
      <c r="E19" s="11">
        <f t="shared" si="5"/>
        <v>46513.34024656</v>
      </c>
      <c r="F19" s="11">
        <f>SUM((E19/25)/7)*1.5</f>
        <v>398.6857735419429</v>
      </c>
      <c r="G19" s="12">
        <f>SUM((E19/25)/7)*2</f>
        <v>531.5810313892572</v>
      </c>
      <c r="H19" s="9">
        <f t="shared" si="4"/>
        <v>4630.634024656</v>
      </c>
    </row>
    <row r="20" spans="1:8" ht="15.75">
      <c r="A20" s="8" t="s">
        <v>25</v>
      </c>
      <c r="B20" s="9">
        <v>43608.706224880014</v>
      </c>
      <c r="C20" s="10">
        <v>100</v>
      </c>
      <c r="D20" s="10">
        <v>100</v>
      </c>
      <c r="E20" s="11">
        <f t="shared" si="5"/>
        <v>43808.706224880014</v>
      </c>
      <c r="F20" s="11">
        <f>SUM((E20/25)/8)*1.5</f>
        <v>328.5652966866001</v>
      </c>
      <c r="G20" s="12">
        <f>SUM((E20/25)/8)*2</f>
        <v>438.0870622488001</v>
      </c>
      <c r="H20" s="9">
        <f t="shared" si="4"/>
        <v>4360.870622488002</v>
      </c>
    </row>
    <row r="21" spans="1:8" ht="15.75">
      <c r="A21" s="8" t="s">
        <v>16</v>
      </c>
      <c r="B21" s="9">
        <v>44408.41581244</v>
      </c>
      <c r="C21" s="10">
        <v>100</v>
      </c>
      <c r="D21" s="10">
        <v>100</v>
      </c>
      <c r="E21" s="11">
        <f t="shared" si="5"/>
        <v>44608.41581244</v>
      </c>
      <c r="F21" s="11">
        <f aca="true" t="shared" si="6" ref="F21:F27">SUM((E21/25)/8)*1.5</f>
        <v>334.56311859330003</v>
      </c>
      <c r="G21" s="12">
        <f aca="true" t="shared" si="7" ref="G21:G27">SUM((E21/25)/8)*2</f>
        <v>446.0841581244</v>
      </c>
      <c r="H21" s="9">
        <f t="shared" si="4"/>
        <v>4440.841581244</v>
      </c>
    </row>
    <row r="22" spans="1:8" ht="15.75">
      <c r="A22" s="8" t="s">
        <v>17</v>
      </c>
      <c r="B22" s="9">
        <v>46891.15463776</v>
      </c>
      <c r="C22" s="10">
        <v>100</v>
      </c>
      <c r="D22" s="10">
        <v>100</v>
      </c>
      <c r="E22" s="11">
        <f t="shared" si="5"/>
        <v>47091.15463776</v>
      </c>
      <c r="F22" s="11">
        <f t="shared" si="6"/>
        <v>353.1836597832</v>
      </c>
      <c r="G22" s="12">
        <f t="shared" si="7"/>
        <v>470.9115463776</v>
      </c>
      <c r="H22" s="9">
        <f t="shared" si="4"/>
        <v>4689.115463776</v>
      </c>
    </row>
    <row r="23" spans="1:8" ht="15.75">
      <c r="A23" s="8" t="s">
        <v>26</v>
      </c>
      <c r="B23" s="9">
        <v>44894.168924440004</v>
      </c>
      <c r="C23" s="10">
        <v>100</v>
      </c>
      <c r="D23" s="10">
        <v>100</v>
      </c>
      <c r="E23" s="11">
        <f t="shared" si="5"/>
        <v>45094.168924440004</v>
      </c>
      <c r="F23" s="11">
        <f t="shared" si="6"/>
        <v>338.2062669333</v>
      </c>
      <c r="G23" s="12">
        <f t="shared" si="7"/>
        <v>450.94168924440004</v>
      </c>
      <c r="H23" s="9">
        <f t="shared" si="4"/>
        <v>4489.416892444001</v>
      </c>
    </row>
    <row r="24" spans="1:8" ht="15.75">
      <c r="A24" s="8" t="s">
        <v>27</v>
      </c>
      <c r="B24" s="9">
        <v>44894.168924440004</v>
      </c>
      <c r="C24" s="10">
        <v>100</v>
      </c>
      <c r="D24" s="10">
        <v>100</v>
      </c>
      <c r="E24" s="11">
        <f t="shared" si="5"/>
        <v>45094.168924440004</v>
      </c>
      <c r="F24" s="11">
        <f t="shared" si="6"/>
        <v>338.2062669333</v>
      </c>
      <c r="G24" s="12">
        <f t="shared" si="7"/>
        <v>450.94168924440004</v>
      </c>
      <c r="H24" s="9">
        <f t="shared" si="4"/>
        <v>4489.416892444001</v>
      </c>
    </row>
    <row r="25" spans="1:8" ht="15.75">
      <c r="A25" s="8" t="s">
        <v>18</v>
      </c>
      <c r="B25" s="9">
        <v>44408.41581244</v>
      </c>
      <c r="C25" s="10">
        <v>100</v>
      </c>
      <c r="D25" s="10">
        <v>100</v>
      </c>
      <c r="E25" s="11">
        <f t="shared" si="5"/>
        <v>44608.41581244</v>
      </c>
      <c r="F25" s="11">
        <f t="shared" si="6"/>
        <v>334.56311859330003</v>
      </c>
      <c r="G25" s="12">
        <f t="shared" si="7"/>
        <v>446.0841581244</v>
      </c>
      <c r="H25" s="9">
        <f t="shared" si="4"/>
        <v>4440.841581244</v>
      </c>
    </row>
    <row r="26" spans="1:8" ht="15.75">
      <c r="A26" s="8" t="s">
        <v>19</v>
      </c>
      <c r="B26" s="9">
        <v>43532.33015992</v>
      </c>
      <c r="C26" s="10">
        <v>100</v>
      </c>
      <c r="D26" s="10">
        <v>100</v>
      </c>
      <c r="E26" s="11">
        <f t="shared" si="5"/>
        <v>43732.33015992</v>
      </c>
      <c r="F26" s="11">
        <f t="shared" si="6"/>
        <v>327.99247619939996</v>
      </c>
      <c r="G26" s="12">
        <f t="shared" si="7"/>
        <v>437.32330159919997</v>
      </c>
      <c r="H26" s="9">
        <f t="shared" si="4"/>
        <v>4353.233015992</v>
      </c>
    </row>
    <row r="27" spans="1:8" ht="15.75">
      <c r="A27" s="19" t="s">
        <v>20</v>
      </c>
      <c r="B27" s="20">
        <v>40319.41291887999</v>
      </c>
      <c r="C27" s="21">
        <v>100</v>
      </c>
      <c r="D27" s="21">
        <v>100</v>
      </c>
      <c r="E27" s="22">
        <f t="shared" si="5"/>
        <v>40519.41291887999</v>
      </c>
      <c r="F27" s="22">
        <f t="shared" si="6"/>
        <v>303.89559689159995</v>
      </c>
      <c r="G27" s="23">
        <f t="shared" si="7"/>
        <v>405.19412918879993</v>
      </c>
      <c r="H27" s="24">
        <f t="shared" si="4"/>
        <v>4031.9412918879993</v>
      </c>
    </row>
    <row r="28" spans="1:8" ht="15">
      <c r="A28" s="25" t="s">
        <v>28</v>
      </c>
      <c r="B28" s="26"/>
      <c r="C28" s="26"/>
      <c r="D28" s="26"/>
      <c r="E28" s="26"/>
      <c r="F28" s="27"/>
      <c r="G28" s="27"/>
      <c r="H28" s="28"/>
    </row>
    <row r="29" spans="1:8" ht="15">
      <c r="A29" s="29" t="s">
        <v>29</v>
      </c>
      <c r="B29" s="30"/>
      <c r="C29" s="31" t="s">
        <v>30</v>
      </c>
      <c r="D29" s="30"/>
      <c r="E29" s="32"/>
      <c r="F29" s="32"/>
      <c r="G29" s="32"/>
      <c r="H29" s="33"/>
    </row>
    <row r="30" spans="1:8" ht="15">
      <c r="A30" s="34" t="s">
        <v>31</v>
      </c>
      <c r="B30" s="35"/>
      <c r="C30" s="35" t="s">
        <v>32</v>
      </c>
      <c r="D30" s="35"/>
      <c r="E30" s="32"/>
      <c r="F30" s="32"/>
      <c r="G30" s="32"/>
      <c r="H30" s="33"/>
    </row>
    <row r="31" spans="1:8" ht="15">
      <c r="A31" s="34" t="s">
        <v>33</v>
      </c>
      <c r="B31" s="32"/>
      <c r="C31" s="35" t="s">
        <v>34</v>
      </c>
      <c r="D31" s="32"/>
      <c r="E31" s="35" t="s">
        <v>35</v>
      </c>
      <c r="F31" s="35"/>
      <c r="G31" s="32"/>
      <c r="H31" s="33"/>
    </row>
    <row r="32" spans="1:8" ht="15">
      <c r="A32" s="34" t="s">
        <v>36</v>
      </c>
      <c r="B32" s="35"/>
      <c r="C32" s="32"/>
      <c r="D32" s="32"/>
      <c r="E32" s="32"/>
      <c r="F32" s="32"/>
      <c r="G32" s="32"/>
      <c r="H32" s="33"/>
    </row>
    <row r="33" spans="1:8" ht="15">
      <c r="A33" s="36" t="s">
        <v>37</v>
      </c>
      <c r="B33" s="37"/>
      <c r="C33" s="38" t="s">
        <v>38</v>
      </c>
      <c r="D33" s="37"/>
      <c r="E33" s="38"/>
      <c r="F33" s="38"/>
      <c r="G33" s="37"/>
      <c r="H33" s="39"/>
    </row>
    <row r="34" spans="1:7" ht="20.25">
      <c r="A34" s="40" t="s">
        <v>39</v>
      </c>
      <c r="B34" s="40"/>
      <c r="C34" s="40"/>
      <c r="D34" s="40"/>
      <c r="E34" s="40"/>
      <c r="F34" s="41"/>
      <c r="G34" s="41"/>
    </row>
    <row r="35" spans="1:7" ht="15">
      <c r="A35" s="42" t="s">
        <v>40</v>
      </c>
      <c r="B35" s="43"/>
      <c r="C35" s="43"/>
      <c r="D35" s="43"/>
      <c r="E35" s="43"/>
      <c r="F35" s="44"/>
      <c r="G35" s="44"/>
    </row>
    <row r="36" spans="1:7" ht="16.5">
      <c r="A36" s="45" t="s">
        <v>41</v>
      </c>
      <c r="B36" s="46"/>
      <c r="C36" s="46"/>
      <c r="D36" s="46"/>
      <c r="E36" s="46"/>
      <c r="F36" s="46"/>
      <c r="G36" s="47"/>
    </row>
    <row r="37" spans="1:7" ht="15.75">
      <c r="A37" s="48" t="s">
        <v>42</v>
      </c>
      <c r="B37" s="48"/>
      <c r="C37" s="48"/>
      <c r="D37" s="48"/>
      <c r="E37" s="48"/>
      <c r="F37" s="48"/>
      <c r="G37" s="48"/>
    </row>
  </sheetData>
  <sheetProtection/>
  <printOptions/>
  <pageMargins left="0.1968503937007874" right="0.1968503937007874" top="2.952755905511811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Nahuel M. Quercetti</dc:creator>
  <cp:keywords/>
  <dc:description/>
  <cp:lastModifiedBy>Nahuel M. Quercetti</cp:lastModifiedBy>
  <dcterms:created xsi:type="dcterms:W3CDTF">2021-04-07T05:21:48Z</dcterms:created>
  <dcterms:modified xsi:type="dcterms:W3CDTF">2021-04-07T05:24:20Z</dcterms:modified>
  <cp:category/>
  <cp:version/>
  <cp:contentType/>
  <cp:contentStatus/>
</cp:coreProperties>
</file>