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960" windowWidth="19395" windowHeight="7155"/>
  </bookViews>
  <sheets>
    <sheet name="FEBRERO 2023" sheetId="1" r:id="rId1"/>
  </sheets>
  <calcPr calcId="125725"/>
</workbook>
</file>

<file path=xl/calcChain.xml><?xml version="1.0" encoding="utf-8"?>
<calcChain xmlns="http://schemas.openxmlformats.org/spreadsheetml/2006/main">
  <c r="E27" i="1"/>
  <c r="F27" s="1"/>
  <c r="F26"/>
  <c r="E26"/>
  <c r="G26" s="1"/>
  <c r="E25"/>
  <c r="F25" s="1"/>
  <c r="F24"/>
  <c r="E24"/>
  <c r="G24" s="1"/>
  <c r="E23"/>
  <c r="F23" s="1"/>
  <c r="F22"/>
  <c r="E22"/>
  <c r="G22" s="1"/>
  <c r="E21"/>
  <c r="F21" s="1"/>
  <c r="F20"/>
  <c r="E20"/>
  <c r="G20" s="1"/>
  <c r="E19"/>
  <c r="F19" s="1"/>
  <c r="F18"/>
  <c r="E18"/>
  <c r="G18" s="1"/>
  <c r="E17"/>
  <c r="F17" s="1"/>
  <c r="F14"/>
  <c r="E14"/>
  <c r="G14" s="1"/>
  <c r="E13"/>
  <c r="F13" s="1"/>
  <c r="F12"/>
  <c r="E12"/>
  <c r="G12" s="1"/>
  <c r="E11"/>
  <c r="F11" s="1"/>
  <c r="F10"/>
  <c r="E10"/>
  <c r="G10" s="1"/>
  <c r="E9"/>
  <c r="F9" s="1"/>
  <c r="F8"/>
  <c r="E8"/>
  <c r="G8" s="1"/>
  <c r="E7"/>
  <c r="F7" s="1"/>
  <c r="F6"/>
  <c r="E6"/>
  <c r="G6" s="1"/>
  <c r="E5"/>
  <c r="F5" s="1"/>
  <c r="F4"/>
  <c r="E4"/>
  <c r="G4" s="1"/>
  <c r="G5" l="1"/>
  <c r="G7"/>
  <c r="G9"/>
  <c r="G11"/>
  <c r="G13"/>
  <c r="G17"/>
  <c r="G19"/>
  <c r="G21"/>
  <c r="G23"/>
  <c r="G25"/>
  <c r="G27"/>
</calcChain>
</file>

<file path=xl/sharedStrings.xml><?xml version="1.0" encoding="utf-8"?>
<sst xmlns="http://schemas.openxmlformats.org/spreadsheetml/2006/main" count="57" uniqueCount="43">
  <si>
    <t xml:space="preserve">     ESCALA SALARIAL  a Partir del Mes de Febrero 2023</t>
  </si>
  <si>
    <t xml:space="preserve">                                    RAMA PANADEROS                      </t>
  </si>
  <si>
    <t>CATEGORIAS</t>
  </si>
  <si>
    <t>BASICO</t>
  </si>
  <si>
    <t>Presentismo</t>
  </si>
  <si>
    <t>Puntualidad</t>
  </si>
  <si>
    <t>Basico Total</t>
  </si>
  <si>
    <t>HORAS  al 50%</t>
  </si>
  <si>
    <t>HORAS  al 100%</t>
  </si>
  <si>
    <t>OFICIAL</t>
  </si>
  <si>
    <t>MEDIO OFICIAL</t>
  </si>
  <si>
    <t>AYUDANTE</t>
  </si>
  <si>
    <t>PEON O MANTENIMI.</t>
  </si>
  <si>
    <t>CAJEROS</t>
  </si>
  <si>
    <t>DEPENDIENTE/A</t>
  </si>
  <si>
    <t>ADMINISTRATIVOS</t>
  </si>
  <si>
    <t>ENCARGADO/DA</t>
  </si>
  <si>
    <t>REPARTIDOR</t>
  </si>
  <si>
    <t>AYUDANTE REPAR.</t>
  </si>
  <si>
    <t>APRENDIZ</t>
  </si>
  <si>
    <t xml:space="preserve">                               RAMA INGLESEROS   </t>
  </si>
  <si>
    <t>Presen tismo</t>
  </si>
  <si>
    <t>Puntua lidad</t>
  </si>
  <si>
    <t>CORTADOR</t>
  </si>
  <si>
    <t>RALLADOR</t>
  </si>
  <si>
    <r>
      <t xml:space="preserve">                   </t>
    </r>
    <r>
      <rPr>
        <b/>
        <u/>
        <sz val="10"/>
        <rFont val="Arial"/>
        <family val="2"/>
      </rPr>
      <t xml:space="preserve">ASIGNACION FAMILIAR POR HIJOS,  Resolución ANSES Nº 135/2022 A Partir 01/09/2022 </t>
    </r>
  </si>
  <si>
    <t xml:space="preserve">               REMUNERACION hasta $113.570,00 = $ 10.126,00</t>
  </si>
  <si>
    <t xml:space="preserve">               REMUNERACION ENTRE $113.570,01 Y $ 166.564,01 = $ 6.830,00</t>
  </si>
  <si>
    <t xml:space="preserve">             REMUNERACION ENTRE $ 166.564,01 y $192.305,00 = $ 2.989,00</t>
  </si>
  <si>
    <t xml:space="preserve">               REMUNERACION ENTRE $ 192.305,01 Y $ 316.731,00  = $ 1.540,00</t>
  </si>
  <si>
    <r>
      <t xml:space="preserve">             </t>
    </r>
    <r>
      <rPr>
        <b/>
        <u/>
        <sz val="10"/>
        <rFont val="Arial"/>
        <family val="2"/>
      </rPr>
      <t xml:space="preserve">VERIFIQUE EN SU LIQUIDACIÓN DE SUELDO, QUE FIGUREN LOS SIGUIENTES ÍTEM: </t>
    </r>
  </si>
  <si>
    <r>
      <t xml:space="preserve">     </t>
    </r>
    <r>
      <rPr>
        <i/>
        <u/>
        <sz val="10"/>
        <rFont val="Arial"/>
        <family val="2"/>
      </rPr>
      <t xml:space="preserve"> RETENCIONES</t>
    </r>
  </si>
  <si>
    <r>
      <t>APORTE PATRONA</t>
    </r>
    <r>
      <rPr>
        <sz val="10"/>
        <rFont val="Arial"/>
        <family val="2"/>
      </rPr>
      <t>L</t>
    </r>
  </si>
  <si>
    <t xml:space="preserve">      2% SINDICAL</t>
  </si>
  <si>
    <t xml:space="preserve">1% C. Y FINES SOCIALES </t>
  </si>
  <si>
    <t xml:space="preserve">      1% SEGURO DE VIDA</t>
  </si>
  <si>
    <t>1,5% ANTIGÜEDAD</t>
  </si>
  <si>
    <t>(sueldo mensual por cada año)</t>
  </si>
  <si>
    <t xml:space="preserve">      1% SEGURO DE SEPELIO</t>
  </si>
  <si>
    <t xml:space="preserve">      1% C. Y FINES SOCIALES</t>
  </si>
  <si>
    <t xml:space="preserve">  IMPORTANTE:   CODIGO   DE   OBRA SOCIAL   N° 113908</t>
  </si>
  <si>
    <t xml:space="preserve"> COMISION DIRECTIVA UNION PERSONAL DE PANADERIAS Y AFINES</t>
  </si>
  <si>
    <t xml:space="preserve">                         TRABAJANDO POR LOS PANADEROS DE UPPA. CABA.</t>
  </si>
</sst>
</file>

<file path=xl/styles.xml><?xml version="1.0" encoding="utf-8"?>
<styleSheet xmlns="http://schemas.openxmlformats.org/spreadsheetml/2006/main">
  <numFmts count="3">
    <numFmt numFmtId="164" formatCode="_ &quot;$ &quot;* #,##0_ ;_ &quot;$ &quot;* \-#,##0_ ;_ &quot;$ &quot;* \-??_ ;_ @_ "/>
    <numFmt numFmtId="165" formatCode="_ &quot;$ &quot;* #,##0.00_ ;_ &quot;$ &quot;* \-#,##0.00_ ;_ &quot;$ &quot;* \-??_ ;_ @_ "/>
    <numFmt numFmtId="166" formatCode="&quot;$ &quot;#,##0.00;[Red]&quot;$ -&quot;#,##0.00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u/>
      <sz val="10"/>
      <name val="Arial"/>
      <family val="2"/>
    </font>
    <font>
      <b/>
      <u/>
      <sz val="14"/>
      <name val="Bell MT"/>
      <family val="1"/>
    </font>
    <font>
      <sz val="14"/>
      <name val="Bell MT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0" borderId="0" xfId="1" applyFont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left"/>
    </xf>
    <xf numFmtId="0" fontId="5" fillId="0" borderId="1" xfId="2" applyNumberFormat="1" applyFont="1" applyFill="1" applyBorder="1" applyAlignment="1" applyProtection="1">
      <alignment horizontal="center" wrapText="1" readingOrder="1"/>
    </xf>
    <xf numFmtId="0" fontId="5" fillId="0" borderId="1" xfId="1" applyNumberFormat="1" applyFont="1" applyFill="1" applyBorder="1" applyAlignment="1" applyProtection="1">
      <alignment horizontal="center" wrapText="1" readingOrder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left"/>
    </xf>
    <xf numFmtId="164" fontId="6" fillId="0" borderId="1" xfId="2" applyNumberFormat="1" applyFont="1" applyBorder="1"/>
    <xf numFmtId="166" fontId="5" fillId="0" borderId="1" xfId="3" applyNumberFormat="1" applyFont="1" applyFill="1" applyBorder="1" applyAlignment="1" applyProtection="1">
      <alignment horizontal="center"/>
    </xf>
    <xf numFmtId="164" fontId="5" fillId="0" borderId="1" xfId="4" applyNumberFormat="1" applyFont="1" applyFill="1" applyBorder="1" applyAlignment="1" applyProtection="1">
      <alignment horizontal="center"/>
    </xf>
    <xf numFmtId="164" fontId="5" fillId="0" borderId="2" xfId="4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>
      <alignment horizontal="left"/>
    </xf>
    <xf numFmtId="0" fontId="7" fillId="0" borderId="0" xfId="1" applyNumberFormat="1" applyFont="1" applyFill="1" applyBorder="1" applyAlignment="1" applyProtection="1">
      <alignment horizontal="center"/>
    </xf>
    <xf numFmtId="0" fontId="8" fillId="0" borderId="0" xfId="1" applyFont="1" applyBorder="1" applyAlignment="1">
      <alignment horizontal="center" vertical="center"/>
    </xf>
    <xf numFmtId="0" fontId="9" fillId="0" borderId="1" xfId="2" applyNumberFormat="1" applyFont="1" applyFill="1" applyBorder="1" applyAlignment="1" applyProtection="1">
      <alignment horizontal="center" wrapText="1" readingOrder="1"/>
    </xf>
    <xf numFmtId="0" fontId="9" fillId="0" borderId="1" xfId="1" applyNumberFormat="1" applyFont="1" applyFill="1" applyBorder="1" applyAlignment="1" applyProtection="1">
      <alignment horizontal="center" wrapText="1" readingOrder="1"/>
    </xf>
    <xf numFmtId="164" fontId="6" fillId="0" borderId="1" xfId="5" applyNumberFormat="1" applyFont="1" applyBorder="1"/>
    <xf numFmtId="0" fontId="5" fillId="0" borderId="3" xfId="1" applyNumberFormat="1" applyFont="1" applyFill="1" applyBorder="1" applyAlignment="1" applyProtection="1">
      <alignment horizontal="left"/>
    </xf>
    <xf numFmtId="164" fontId="6" fillId="0" borderId="3" xfId="5" applyNumberFormat="1" applyFont="1" applyBorder="1"/>
    <xf numFmtId="166" fontId="5" fillId="0" borderId="3" xfId="3" applyNumberFormat="1" applyFont="1" applyFill="1" applyBorder="1" applyAlignment="1" applyProtection="1">
      <alignment horizontal="center"/>
    </xf>
    <xf numFmtId="164" fontId="5" fillId="0" borderId="3" xfId="4" applyNumberFormat="1" applyFont="1" applyFill="1" applyBorder="1" applyAlignment="1" applyProtection="1">
      <alignment horizontal="center"/>
    </xf>
    <xf numFmtId="164" fontId="5" fillId="0" borderId="4" xfId="4" applyNumberFormat="1" applyFont="1" applyFill="1" applyBorder="1" applyAlignment="1" applyProtection="1">
      <alignment horizontal="center"/>
    </xf>
    <xf numFmtId="0" fontId="0" fillId="0" borderId="5" xfId="0" applyBorder="1" applyAlignment="1">
      <alignment horizontal="left"/>
    </xf>
    <xf numFmtId="0" fontId="8" fillId="0" borderId="6" xfId="0" applyNumberFormat="1" applyFont="1" applyFill="1" applyBorder="1" applyAlignment="1" applyProtection="1">
      <alignment horizontal="center"/>
    </xf>
    <xf numFmtId="0" fontId="10" fillId="0" borderId="6" xfId="0" applyNumberFormat="1" applyFont="1" applyFill="1" applyBorder="1" applyAlignment="1" applyProtection="1">
      <alignment horizontal="center"/>
    </xf>
    <xf numFmtId="0" fontId="10" fillId="0" borderId="7" xfId="0" applyNumberFormat="1" applyFont="1" applyFill="1" applyBorder="1" applyAlignment="1" applyProtection="1">
      <alignment horizontal="center"/>
    </xf>
    <xf numFmtId="0" fontId="0" fillId="0" borderId="0" xfId="0" applyBorder="1"/>
    <xf numFmtId="0" fontId="0" fillId="0" borderId="8" xfId="0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10" fillId="0" borderId="9" xfId="0" applyNumberFormat="1" applyFont="1" applyFill="1" applyBorder="1" applyAlignment="1" applyProtection="1">
      <alignment horizontal="center"/>
    </xf>
    <xf numFmtId="0" fontId="8" fillId="0" borderId="9" xfId="0" applyNumberFormat="1" applyFont="1" applyFill="1" applyBorder="1" applyAlignment="1" applyProtection="1">
      <alignment horizont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8" fillId="0" borderId="11" xfId="0" applyFont="1" applyBorder="1"/>
    <xf numFmtId="0" fontId="8" fillId="0" borderId="12" xfId="0" applyFont="1" applyBorder="1"/>
    <xf numFmtId="0" fontId="8" fillId="0" borderId="5" xfId="0" applyFont="1" applyBorder="1" applyAlignment="1"/>
    <xf numFmtId="0" fontId="8" fillId="0" borderId="6" xfId="0" applyFont="1" applyBorder="1" applyAlignment="1"/>
    <xf numFmtId="0" fontId="12" fillId="0" borderId="6" xfId="0" applyFont="1" applyBorder="1" applyAlignment="1"/>
    <xf numFmtId="0" fontId="8" fillId="0" borderId="6" xfId="0" applyFont="1" applyBorder="1"/>
    <xf numFmtId="0" fontId="8" fillId="0" borderId="7" xfId="0" applyFont="1" applyBorder="1"/>
    <xf numFmtId="0" fontId="10" fillId="0" borderId="8" xfId="0" applyFont="1" applyBorder="1" applyAlignment="1"/>
    <xf numFmtId="0" fontId="10" fillId="0" borderId="0" xfId="0" applyFont="1" applyBorder="1" applyAlignment="1"/>
    <xf numFmtId="0" fontId="8" fillId="0" borderId="0" xfId="0" applyFont="1" applyBorder="1"/>
    <xf numFmtId="0" fontId="8" fillId="0" borderId="9" xfId="0" applyFont="1" applyBorder="1"/>
    <xf numFmtId="0" fontId="13" fillId="0" borderId="0" xfId="0" applyFont="1" applyFill="1" applyBorder="1" applyAlignment="1"/>
    <xf numFmtId="0" fontId="14" fillId="0" borderId="0" xfId="0" applyFont="1" applyBorder="1"/>
    <xf numFmtId="0" fontId="3" fillId="0" borderId="0" xfId="0" applyFont="1" applyBorder="1"/>
    <xf numFmtId="0" fontId="9" fillId="0" borderId="0" xfId="0" applyFont="1" applyBorder="1"/>
  </cellXfs>
  <cellStyles count="6">
    <cellStyle name="Moneda 13" xfId="4"/>
    <cellStyle name="Moneda 2" xfId="3"/>
    <cellStyle name="Normal" xfId="0" builtinId="0"/>
    <cellStyle name="Normal 2" xfId="1"/>
    <cellStyle name="Normal 8" xfId="2"/>
    <cellStyle name="Normal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/>
  </sheetViews>
  <sheetFormatPr baseColWidth="10" defaultColWidth="11.5703125" defaultRowHeight="15"/>
  <cols>
    <col min="1" max="1" width="22.28515625" customWidth="1"/>
    <col min="2" max="2" width="11.28515625" customWidth="1"/>
    <col min="3" max="3" width="15.42578125" customWidth="1"/>
    <col min="4" max="4" width="14" customWidth="1"/>
    <col min="5" max="5" width="11.28515625" customWidth="1"/>
    <col min="6" max="7" width="9.7109375" customWidth="1"/>
    <col min="9" max="9" width="12.85546875" customWidth="1"/>
  </cols>
  <sheetData>
    <row r="1" spans="1:7" ht="23.25">
      <c r="A1" s="1" t="s">
        <v>0</v>
      </c>
      <c r="B1" s="2"/>
      <c r="C1" s="2"/>
      <c r="D1" s="2"/>
      <c r="E1" s="2"/>
      <c r="F1" s="3"/>
      <c r="G1" s="3"/>
    </row>
    <row r="2" spans="1:7" ht="18">
      <c r="A2" s="4" t="s">
        <v>1</v>
      </c>
      <c r="B2" s="5"/>
      <c r="C2" s="5"/>
      <c r="D2" s="5"/>
      <c r="E2" s="5"/>
      <c r="F2" s="6"/>
      <c r="G2" s="6"/>
    </row>
    <row r="3" spans="1:7" ht="30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</row>
    <row r="4" spans="1:7" ht="15.6" customHeight="1">
      <c r="A4" s="11" t="s">
        <v>9</v>
      </c>
      <c r="B4" s="12">
        <v>114231.21216969861</v>
      </c>
      <c r="C4" s="13">
        <v>1000</v>
      </c>
      <c r="D4" s="13">
        <v>1000</v>
      </c>
      <c r="E4" s="14">
        <f>SUM(B4,C4,D4)</f>
        <v>116231.21216969861</v>
      </c>
      <c r="F4" s="15">
        <f>SUM((E4/25)/7)*1.5</f>
        <v>996.26753288313103</v>
      </c>
      <c r="G4" s="15">
        <f>SUM((E4/25)/7)*2</f>
        <v>1328.3567105108414</v>
      </c>
    </row>
    <row r="5" spans="1:7" ht="15.6" customHeight="1">
      <c r="A5" s="11" t="s">
        <v>10</v>
      </c>
      <c r="B5" s="12">
        <v>111741.98647905551</v>
      </c>
      <c r="C5" s="13">
        <v>1000</v>
      </c>
      <c r="D5" s="13">
        <v>1000</v>
      </c>
      <c r="E5" s="14">
        <f t="shared" ref="E5:E14" si="0">SUM(B5,C5,D5)</f>
        <v>113741.98647905551</v>
      </c>
      <c r="F5" s="15">
        <f t="shared" ref="F5:F6" si="1">SUM((E5/25)/7)*1.5</f>
        <v>974.93131267761873</v>
      </c>
      <c r="G5" s="15">
        <f t="shared" ref="G5:G6" si="2">SUM((E5/25)/7)*2</f>
        <v>1299.9084169034916</v>
      </c>
    </row>
    <row r="6" spans="1:7" ht="15.6" customHeight="1">
      <c r="A6" s="11" t="s">
        <v>11</v>
      </c>
      <c r="B6" s="12">
        <v>110854.83295010692</v>
      </c>
      <c r="C6" s="13">
        <v>1000</v>
      </c>
      <c r="D6" s="13">
        <v>1000</v>
      </c>
      <c r="E6" s="14">
        <f t="shared" si="0"/>
        <v>112854.83295010692</v>
      </c>
      <c r="F6" s="15">
        <f t="shared" si="1"/>
        <v>967.32713957234512</v>
      </c>
      <c r="G6" s="15">
        <f t="shared" si="2"/>
        <v>1289.7695194297935</v>
      </c>
    </row>
    <row r="7" spans="1:7" ht="15.6" customHeight="1">
      <c r="A7" s="11" t="s">
        <v>12</v>
      </c>
      <c r="B7" s="12">
        <v>107258.1214921811</v>
      </c>
      <c r="C7" s="13">
        <v>1000</v>
      </c>
      <c r="D7" s="13">
        <v>1000</v>
      </c>
      <c r="E7" s="14">
        <f t="shared" si="0"/>
        <v>109258.1214921811</v>
      </c>
      <c r="F7" s="15">
        <f>SUM((E7/25)/8)*1.5</f>
        <v>819.4359111913584</v>
      </c>
      <c r="G7" s="15">
        <f>SUM((E7/25)/8)*2</f>
        <v>1092.5812149218111</v>
      </c>
    </row>
    <row r="8" spans="1:7" ht="15.6" customHeight="1">
      <c r="A8" s="11" t="s">
        <v>13</v>
      </c>
      <c r="B8" s="12">
        <v>110496.30253612809</v>
      </c>
      <c r="C8" s="13">
        <v>1000</v>
      </c>
      <c r="D8" s="13">
        <v>1000</v>
      </c>
      <c r="E8" s="14">
        <f t="shared" si="0"/>
        <v>112496.30253612809</v>
      </c>
      <c r="F8" s="15">
        <f t="shared" ref="F8:F14" si="3">SUM((E8/25)/8)*1.5</f>
        <v>843.72226902096065</v>
      </c>
      <c r="G8" s="15">
        <f t="shared" ref="G8:G14" si="4">SUM((E8/25)/8)*2</f>
        <v>1124.9630253612809</v>
      </c>
    </row>
    <row r="9" spans="1:7" ht="15.6" customHeight="1">
      <c r="A9" s="11" t="s">
        <v>14</v>
      </c>
      <c r="B9" s="12">
        <v>110133.48430146919</v>
      </c>
      <c r="C9" s="13">
        <v>1000</v>
      </c>
      <c r="D9" s="13">
        <v>1000</v>
      </c>
      <c r="E9" s="14">
        <f t="shared" si="0"/>
        <v>112133.48430146919</v>
      </c>
      <c r="F9" s="15">
        <f t="shared" si="3"/>
        <v>841.00113226101894</v>
      </c>
      <c r="G9" s="15">
        <f t="shared" si="4"/>
        <v>1121.3348430146918</v>
      </c>
    </row>
    <row r="10" spans="1:7" ht="15.6" customHeight="1">
      <c r="A10" s="11" t="s">
        <v>15</v>
      </c>
      <c r="B10" s="12">
        <v>109223.69793984335</v>
      </c>
      <c r="C10" s="13">
        <v>1000</v>
      </c>
      <c r="D10" s="13">
        <v>1000</v>
      </c>
      <c r="E10" s="14">
        <f t="shared" si="0"/>
        <v>111223.69793984335</v>
      </c>
      <c r="F10" s="15">
        <f t="shared" si="3"/>
        <v>834.17773454882513</v>
      </c>
      <c r="G10" s="15">
        <f t="shared" si="4"/>
        <v>1112.2369793984335</v>
      </c>
    </row>
    <row r="11" spans="1:7" ht="15.6" customHeight="1">
      <c r="A11" s="11" t="s">
        <v>16</v>
      </c>
      <c r="B11" s="12">
        <v>113367.37752473619</v>
      </c>
      <c r="C11" s="13">
        <v>1000</v>
      </c>
      <c r="D11" s="13">
        <v>1000</v>
      </c>
      <c r="E11" s="14">
        <f t="shared" si="0"/>
        <v>115367.37752473619</v>
      </c>
      <c r="F11" s="15">
        <f t="shared" si="3"/>
        <v>865.25533143552138</v>
      </c>
      <c r="G11" s="15">
        <f t="shared" si="4"/>
        <v>1153.6737752473618</v>
      </c>
    </row>
    <row r="12" spans="1:7" ht="15.6" customHeight="1">
      <c r="A12" s="11" t="s">
        <v>17</v>
      </c>
      <c r="B12" s="12">
        <v>109223.69793984335</v>
      </c>
      <c r="C12" s="13">
        <v>1000</v>
      </c>
      <c r="D12" s="13">
        <v>1000</v>
      </c>
      <c r="E12" s="14">
        <f t="shared" si="0"/>
        <v>111223.69793984335</v>
      </c>
      <c r="F12" s="15">
        <f t="shared" si="3"/>
        <v>834.17773454882513</v>
      </c>
      <c r="G12" s="15">
        <f t="shared" si="4"/>
        <v>1112.2369793984335</v>
      </c>
    </row>
    <row r="13" spans="1:7" ht="15.6" customHeight="1">
      <c r="A13" s="11" t="s">
        <v>18</v>
      </c>
      <c r="B13" s="12">
        <v>107073.971599873</v>
      </c>
      <c r="C13" s="13">
        <v>1000</v>
      </c>
      <c r="D13" s="13">
        <v>1000</v>
      </c>
      <c r="E13" s="14">
        <f t="shared" si="0"/>
        <v>109073.971599873</v>
      </c>
      <c r="F13" s="15">
        <f t="shared" si="3"/>
        <v>818.05478699904745</v>
      </c>
      <c r="G13" s="15">
        <f t="shared" si="4"/>
        <v>1090.7397159987299</v>
      </c>
    </row>
    <row r="14" spans="1:7" ht="15.6" customHeight="1">
      <c r="A14" s="11" t="s">
        <v>19</v>
      </c>
      <c r="B14" s="12">
        <v>99167.775676743491</v>
      </c>
      <c r="C14" s="13">
        <v>1000</v>
      </c>
      <c r="D14" s="13">
        <v>1000</v>
      </c>
      <c r="E14" s="14">
        <f t="shared" si="0"/>
        <v>101167.77567674349</v>
      </c>
      <c r="F14" s="15">
        <f t="shared" si="3"/>
        <v>758.75831757557614</v>
      </c>
      <c r="G14" s="15">
        <f t="shared" si="4"/>
        <v>1011.6777567674349</v>
      </c>
    </row>
    <row r="15" spans="1:7" ht="18">
      <c r="A15" s="16" t="s">
        <v>20</v>
      </c>
      <c r="B15" s="17"/>
      <c r="C15" s="17"/>
      <c r="D15" s="17"/>
      <c r="E15" s="17"/>
      <c r="F15" s="18"/>
      <c r="G15" s="18"/>
    </row>
    <row r="16" spans="1:7" ht="31.5" customHeight="1">
      <c r="A16" s="7" t="s">
        <v>2</v>
      </c>
      <c r="B16" s="19" t="s">
        <v>3</v>
      </c>
      <c r="C16" s="20" t="s">
        <v>21</v>
      </c>
      <c r="D16" s="20" t="s">
        <v>22</v>
      </c>
      <c r="E16" s="20" t="s">
        <v>6</v>
      </c>
      <c r="F16" s="10" t="s">
        <v>7</v>
      </c>
      <c r="G16" s="10" t="s">
        <v>8</v>
      </c>
    </row>
    <row r="17" spans="1:8" ht="15.6" customHeight="1">
      <c r="A17" s="11" t="s">
        <v>9</v>
      </c>
      <c r="B17" s="21">
        <v>118251.55688055196</v>
      </c>
      <c r="C17" s="13">
        <v>1000</v>
      </c>
      <c r="D17" s="13">
        <v>1000</v>
      </c>
      <c r="E17" s="14">
        <f>SUM(B17,C17,D17)</f>
        <v>120251.55688055196</v>
      </c>
      <c r="F17" s="15">
        <f>SUM((E17/25)/7)*1.5</f>
        <v>1030.7276304047309</v>
      </c>
      <c r="G17" s="15">
        <f>SUM((E17/25)/7)*2</f>
        <v>1374.303507206308</v>
      </c>
    </row>
    <row r="18" spans="1:8" ht="15.6" customHeight="1">
      <c r="A18" s="11" t="s">
        <v>10</v>
      </c>
      <c r="B18" s="21">
        <v>114974.95353305558</v>
      </c>
      <c r="C18" s="13">
        <v>1000</v>
      </c>
      <c r="D18" s="13">
        <v>1000</v>
      </c>
      <c r="E18" s="14">
        <f t="shared" ref="E18:E27" si="5">SUM(B18,C18,D18)</f>
        <v>116974.95353305558</v>
      </c>
      <c r="F18" s="15">
        <f t="shared" ref="F18:F19" si="6">SUM((E18/25)/7)*1.5</f>
        <v>1002.6424588547621</v>
      </c>
      <c r="G18" s="15">
        <f t="shared" ref="G18:G19" si="7">SUM((E18/25)/7)*2</f>
        <v>1336.8566118063495</v>
      </c>
    </row>
    <row r="19" spans="1:8" ht="15.6" customHeight="1">
      <c r="A19" s="11" t="s">
        <v>11</v>
      </c>
      <c r="B19" s="21">
        <v>113895.07447043898</v>
      </c>
      <c r="C19" s="13">
        <v>1000</v>
      </c>
      <c r="D19" s="13">
        <v>1000</v>
      </c>
      <c r="E19" s="14">
        <f t="shared" si="5"/>
        <v>115895.07447043898</v>
      </c>
      <c r="F19" s="15">
        <f t="shared" si="6"/>
        <v>993.3863526037627</v>
      </c>
      <c r="G19" s="15">
        <f t="shared" si="7"/>
        <v>1324.5151368050169</v>
      </c>
    </row>
    <row r="20" spans="1:8" ht="15.6" customHeight="1">
      <c r="A20" s="11" t="s">
        <v>12</v>
      </c>
      <c r="B20" s="21">
        <v>107259.97383071488</v>
      </c>
      <c r="C20" s="13">
        <v>1000</v>
      </c>
      <c r="D20" s="13">
        <v>1000</v>
      </c>
      <c r="E20" s="14">
        <f t="shared" si="5"/>
        <v>109259.97383071488</v>
      </c>
      <c r="F20" s="15">
        <f>SUM((E20/25)/8)*1.5</f>
        <v>819.44980373036151</v>
      </c>
      <c r="G20" s="15">
        <f>SUM((E20/25)/8)*2</f>
        <v>1092.5997383071488</v>
      </c>
    </row>
    <row r="21" spans="1:8" ht="15.6" customHeight="1">
      <c r="A21" s="11" t="s">
        <v>15</v>
      </c>
      <c r="B21" s="21">
        <v>109226.93953227742</v>
      </c>
      <c r="C21" s="13">
        <v>1000</v>
      </c>
      <c r="D21" s="13">
        <v>1000</v>
      </c>
      <c r="E21" s="14">
        <f t="shared" si="5"/>
        <v>111226.93953227742</v>
      </c>
      <c r="F21" s="15">
        <f t="shared" ref="F21:F27" si="8">SUM((E21/25)/8)*1.5</f>
        <v>834.20204649208063</v>
      </c>
      <c r="G21" s="15">
        <f t="shared" ref="G21:G27" si="9">SUM((E21/25)/8)*2</f>
        <v>1112.2693953227742</v>
      </c>
    </row>
    <row r="22" spans="1:8" ht="15.6" customHeight="1">
      <c r="A22" s="11" t="s">
        <v>16</v>
      </c>
      <c r="B22" s="21">
        <v>115333.48394703449</v>
      </c>
      <c r="C22" s="13">
        <v>1000</v>
      </c>
      <c r="D22" s="13">
        <v>1000</v>
      </c>
      <c r="E22" s="14">
        <f t="shared" si="5"/>
        <v>117333.48394703449</v>
      </c>
      <c r="F22" s="15">
        <f t="shared" si="8"/>
        <v>880.00112960275862</v>
      </c>
      <c r="G22" s="15">
        <f t="shared" si="9"/>
        <v>1173.3348394703448</v>
      </c>
    </row>
    <row r="23" spans="1:8" ht="15.6" customHeight="1">
      <c r="A23" s="11" t="s">
        <v>23</v>
      </c>
      <c r="B23" s="21">
        <v>110421.69788655262</v>
      </c>
      <c r="C23" s="13">
        <v>1000</v>
      </c>
      <c r="D23" s="13">
        <v>1000</v>
      </c>
      <c r="E23" s="14">
        <f t="shared" si="5"/>
        <v>112421.69788655262</v>
      </c>
      <c r="F23" s="15">
        <f t="shared" si="8"/>
        <v>843.16273414914463</v>
      </c>
      <c r="G23" s="15">
        <f t="shared" si="9"/>
        <v>1124.2169788655262</v>
      </c>
    </row>
    <row r="24" spans="1:8" ht="15.6" customHeight="1">
      <c r="A24" s="11" t="s">
        <v>24</v>
      </c>
      <c r="B24" s="21">
        <v>110421.69788655262</v>
      </c>
      <c r="C24" s="13">
        <v>1000</v>
      </c>
      <c r="D24" s="13">
        <v>1000</v>
      </c>
      <c r="E24" s="14">
        <f t="shared" si="5"/>
        <v>112421.69788655262</v>
      </c>
      <c r="F24" s="15">
        <f t="shared" si="8"/>
        <v>843.16273414914463</v>
      </c>
      <c r="G24" s="15">
        <f t="shared" si="9"/>
        <v>1124.2169788655262</v>
      </c>
    </row>
    <row r="25" spans="1:8" ht="15.6" customHeight="1">
      <c r="A25" s="11" t="s">
        <v>17</v>
      </c>
      <c r="B25" s="21">
        <v>109226.93953227742</v>
      </c>
      <c r="C25" s="13">
        <v>1000</v>
      </c>
      <c r="D25" s="13">
        <v>1000</v>
      </c>
      <c r="E25" s="14">
        <f t="shared" si="5"/>
        <v>111226.93953227742</v>
      </c>
      <c r="F25" s="15">
        <f t="shared" si="8"/>
        <v>834.20204649208063</v>
      </c>
      <c r="G25" s="15">
        <f t="shared" si="9"/>
        <v>1112.2693953227742</v>
      </c>
    </row>
    <row r="26" spans="1:8" ht="15.6" customHeight="1">
      <c r="A26" s="11" t="s">
        <v>18</v>
      </c>
      <c r="B26" s="21">
        <v>107072.11926133922</v>
      </c>
      <c r="C26" s="13">
        <v>1000</v>
      </c>
      <c r="D26" s="13">
        <v>1000</v>
      </c>
      <c r="E26" s="14">
        <f t="shared" si="5"/>
        <v>109072.11926133922</v>
      </c>
      <c r="F26" s="15">
        <f t="shared" si="8"/>
        <v>818.04089446004423</v>
      </c>
      <c r="G26" s="15">
        <f t="shared" si="9"/>
        <v>1090.7211926133923</v>
      </c>
    </row>
    <row r="27" spans="1:8" ht="15.6" customHeight="1">
      <c r="A27" s="22" t="s">
        <v>19</v>
      </c>
      <c r="B27" s="23">
        <v>99169.628015277223</v>
      </c>
      <c r="C27" s="24">
        <v>1000</v>
      </c>
      <c r="D27" s="24">
        <v>1000</v>
      </c>
      <c r="E27" s="25">
        <f t="shared" si="5"/>
        <v>101169.62801527722</v>
      </c>
      <c r="F27" s="26">
        <f t="shared" si="8"/>
        <v>758.77221011457914</v>
      </c>
      <c r="G27" s="26">
        <f t="shared" si="9"/>
        <v>1011.6962801527723</v>
      </c>
    </row>
    <row r="28" spans="1:8">
      <c r="A28" s="27"/>
      <c r="B28" s="28"/>
      <c r="C28" s="29" t="s">
        <v>25</v>
      </c>
      <c r="D28" s="28"/>
      <c r="E28" s="29"/>
      <c r="F28" s="29"/>
      <c r="G28" s="30"/>
      <c r="H28" s="31"/>
    </row>
    <row r="29" spans="1:8">
      <c r="A29" s="32"/>
      <c r="B29" s="33"/>
      <c r="C29" s="34" t="s">
        <v>26</v>
      </c>
      <c r="D29" s="34"/>
      <c r="E29" s="34"/>
      <c r="F29" s="34"/>
      <c r="G29" s="35"/>
      <c r="H29" s="31"/>
    </row>
    <row r="30" spans="1:8">
      <c r="A30" s="32"/>
      <c r="B30" s="33"/>
      <c r="C30" s="34" t="s">
        <v>27</v>
      </c>
      <c r="D30" s="34"/>
      <c r="E30" s="33"/>
      <c r="F30" s="33"/>
      <c r="G30" s="36"/>
      <c r="H30" s="31"/>
    </row>
    <row r="31" spans="1:8">
      <c r="A31" s="32"/>
      <c r="B31" s="33"/>
      <c r="C31" s="34" t="s">
        <v>28</v>
      </c>
      <c r="D31" s="34"/>
      <c r="E31" s="34"/>
      <c r="F31" s="34"/>
      <c r="G31" s="35"/>
      <c r="H31" s="31"/>
    </row>
    <row r="32" spans="1:8">
      <c r="A32" s="32"/>
      <c r="B32" s="33"/>
      <c r="C32" s="34" t="s">
        <v>29</v>
      </c>
      <c r="D32" s="34"/>
      <c r="E32" s="34"/>
      <c r="F32" s="34"/>
      <c r="G32" s="35"/>
      <c r="H32" s="31"/>
    </row>
    <row r="33" spans="1:8">
      <c r="A33" s="37" t="s">
        <v>30</v>
      </c>
      <c r="B33" s="38"/>
      <c r="C33" s="38"/>
      <c r="D33" s="38"/>
      <c r="E33" s="38"/>
      <c r="F33" s="39"/>
      <c r="G33" s="40"/>
      <c r="H33" s="31"/>
    </row>
    <row r="34" spans="1:8">
      <c r="A34" s="41" t="s">
        <v>31</v>
      </c>
      <c r="B34" s="42"/>
      <c r="C34" s="43" t="s">
        <v>32</v>
      </c>
      <c r="D34" s="42"/>
      <c r="E34" s="44"/>
      <c r="F34" s="44"/>
      <c r="G34" s="45"/>
      <c r="H34" s="31"/>
    </row>
    <row r="35" spans="1:8">
      <c r="A35" s="46" t="s">
        <v>33</v>
      </c>
      <c r="B35" s="47"/>
      <c r="C35" s="47" t="s">
        <v>34</v>
      </c>
      <c r="D35" s="47"/>
      <c r="E35" s="48"/>
      <c r="F35" s="48"/>
      <c r="G35" s="49"/>
      <c r="H35" s="31"/>
    </row>
    <row r="36" spans="1:8">
      <c r="A36" s="46" t="s">
        <v>35</v>
      </c>
      <c r="B36" s="48"/>
      <c r="C36" s="47" t="s">
        <v>36</v>
      </c>
      <c r="D36" s="48"/>
      <c r="E36" s="47" t="s">
        <v>37</v>
      </c>
      <c r="F36" s="47"/>
      <c r="G36" s="49"/>
      <c r="H36" s="31"/>
    </row>
    <row r="37" spans="1:8">
      <c r="A37" s="46" t="s">
        <v>38</v>
      </c>
      <c r="B37" s="47"/>
      <c r="C37" s="48"/>
      <c r="D37" s="48"/>
      <c r="E37" s="48"/>
      <c r="F37" s="48"/>
      <c r="G37" s="49"/>
      <c r="H37" s="31"/>
    </row>
    <row r="38" spans="1:8">
      <c r="A38" s="37" t="s">
        <v>39</v>
      </c>
      <c r="B38" s="39"/>
      <c r="C38" s="38" t="s">
        <v>40</v>
      </c>
      <c r="D38" s="39"/>
      <c r="E38" s="38"/>
      <c r="F38" s="38"/>
      <c r="G38" s="40"/>
      <c r="H38" s="31"/>
    </row>
    <row r="39" spans="1:8" ht="19.5">
      <c r="A39" s="50" t="s">
        <v>41</v>
      </c>
      <c r="B39" s="51"/>
      <c r="C39" s="51"/>
      <c r="D39" s="51"/>
      <c r="E39" s="51"/>
      <c r="F39" s="51"/>
      <c r="G39" s="52"/>
    </row>
    <row r="40" spans="1:8" ht="15.75">
      <c r="A40" s="53" t="s">
        <v>42</v>
      </c>
      <c r="B40" s="53"/>
      <c r="C40" s="53"/>
      <c r="D40" s="53"/>
      <c r="E40" s="53"/>
      <c r="F40" s="53"/>
      <c r="G40" s="53"/>
    </row>
  </sheetData>
  <pageMargins left="0.19685039370078741" right="0.19685039370078741" top="2.4409448818897639" bottom="0.19685039370078741" header="0.19685039370078741" footer="0.19685039370078741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Nahuel M. Quercetti</dc:creator>
  <cp:lastModifiedBy>Nahuel M. Quercetti</cp:lastModifiedBy>
  <dcterms:created xsi:type="dcterms:W3CDTF">2022-10-24T21:15:14Z</dcterms:created>
  <dcterms:modified xsi:type="dcterms:W3CDTF">2022-10-24T21:15:48Z</dcterms:modified>
</cp:coreProperties>
</file>