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215"/>
  </bookViews>
  <sheets>
    <sheet name="NOVIEMBRE 2022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7" i="1"/>
  <c r="B27"/>
  <c r="E27" s="1"/>
  <c r="H26"/>
  <c r="E26"/>
  <c r="F26" s="1"/>
  <c r="B26"/>
  <c r="H25"/>
  <c r="B25"/>
  <c r="E25" s="1"/>
  <c r="H24"/>
  <c r="E24"/>
  <c r="F24" s="1"/>
  <c r="B24"/>
  <c r="H23"/>
  <c r="B23"/>
  <c r="E23" s="1"/>
  <c r="H22"/>
  <c r="E22"/>
  <c r="F22" s="1"/>
  <c r="B22"/>
  <c r="H21"/>
  <c r="B21"/>
  <c r="E21" s="1"/>
  <c r="H20"/>
  <c r="E20"/>
  <c r="F20" s="1"/>
  <c r="B20"/>
  <c r="H19"/>
  <c r="B19"/>
  <c r="E19" s="1"/>
  <c r="H18"/>
  <c r="E18"/>
  <c r="F18" s="1"/>
  <c r="B18"/>
  <c r="H17"/>
  <c r="B17"/>
  <c r="E17" s="1"/>
  <c r="H14"/>
  <c r="B14"/>
  <c r="E14" s="1"/>
  <c r="H13"/>
  <c r="B13"/>
  <c r="E13" s="1"/>
  <c r="H12"/>
  <c r="E12"/>
  <c r="F12" s="1"/>
  <c r="B12"/>
  <c r="H11"/>
  <c r="B11"/>
  <c r="E11" s="1"/>
  <c r="H10"/>
  <c r="E10"/>
  <c r="F10" s="1"/>
  <c r="B10"/>
  <c r="H9"/>
  <c r="B9"/>
  <c r="E9" s="1"/>
  <c r="H8"/>
  <c r="E8"/>
  <c r="F8" s="1"/>
  <c r="B8"/>
  <c r="H7"/>
  <c r="B7"/>
  <c r="E7" s="1"/>
  <c r="H6"/>
  <c r="B6"/>
  <c r="E6" s="1"/>
  <c r="H5"/>
  <c r="B5"/>
  <c r="E5" s="1"/>
  <c r="H4"/>
  <c r="B4"/>
  <c r="E4" s="1"/>
  <c r="G9" l="1"/>
  <c r="F9"/>
  <c r="G13"/>
  <c r="F13"/>
  <c r="F14"/>
  <c r="G14"/>
  <c r="G17"/>
  <c r="F17"/>
  <c r="G21"/>
  <c r="F21"/>
  <c r="G25"/>
  <c r="F25"/>
  <c r="F4"/>
  <c r="G4"/>
  <c r="G5"/>
  <c r="F5"/>
  <c r="F6"/>
  <c r="G6"/>
  <c r="G7"/>
  <c r="F7"/>
  <c r="G11"/>
  <c r="F11"/>
  <c r="G19"/>
  <c r="F19"/>
  <c r="G23"/>
  <c r="F23"/>
  <c r="G27"/>
  <c r="F27"/>
  <c r="G8"/>
  <c r="G10"/>
  <c r="G12"/>
  <c r="G18"/>
  <c r="G20"/>
  <c r="G22"/>
  <c r="G24"/>
  <c r="G26"/>
</calcChain>
</file>

<file path=xl/sharedStrings.xml><?xml version="1.0" encoding="utf-8"?>
<sst xmlns="http://schemas.openxmlformats.org/spreadsheetml/2006/main" count="41" uniqueCount="26">
  <si>
    <t xml:space="preserve">     ESCALA SALARIAL  a Partir del Mes de NOVIEMBRE 2022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</si>
  <si>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</si>
  <si>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</si>
  <si>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</si>
  <si>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</si>
  <si>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</si>
  <si>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</si>
  <si>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</si>
  <si>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</si>
  <si>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SUMA 29% NO REMUNERATIVA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</si>
  <si>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</si>
  <si>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</si>
  <si>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</si>
  <si>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</si>
  <si>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</si>
  <si>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</si>
  <si>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</si>
  <si>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</si>
  <si>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</si>
  <si>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</si>
  <si>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</si>
  <si>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RAMA INGLESEROS   </t>
  </si>
  <si>
    <t>Presentismo</t>
  </si>
  <si>
    <t>Puntualidad</t>
  </si>
  <si>
    <t>CORTADOR</t>
  </si>
  <si>
    <t>RALLADOR</t>
  </si>
</sst>
</file>

<file path=xl/styles.xml><?xml version="1.0" encoding="utf-8"?>
<styleSheet xmlns="http://schemas.openxmlformats.org/spreadsheetml/2006/main">
  <numFmts count="3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2" applyNumberFormat="1" applyFont="1" applyFill="1" applyBorder="1" applyAlignment="1" applyProtection="1">
      <alignment horizontal="center" wrapText="1" readingOrder="1"/>
    </xf>
    <xf numFmtId="0" fontId="6" fillId="0" borderId="1" xfId="1" applyNumberFormat="1" applyFont="1" applyFill="1" applyBorder="1" applyAlignment="1" applyProtection="1">
      <alignment horizontal="center" wrapText="1" readingOrder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/>
    </xf>
    <xf numFmtId="164" fontId="8" fillId="0" borderId="1" xfId="2" applyNumberFormat="1" applyFont="1" applyBorder="1"/>
    <xf numFmtId="166" fontId="6" fillId="0" borderId="1" xfId="3" applyNumberFormat="1" applyFont="1" applyFill="1" applyBorder="1" applyAlignment="1" applyProtection="1">
      <alignment horizontal="center"/>
    </xf>
    <xf numFmtId="164" fontId="6" fillId="0" borderId="1" xfId="4" applyNumberFormat="1" applyFont="1" applyFill="1" applyBorder="1" applyAlignment="1" applyProtection="1">
      <alignment horizontal="center"/>
    </xf>
    <xf numFmtId="164" fontId="6" fillId="0" borderId="2" xfId="4" applyNumberFormat="1" applyFont="1" applyFill="1" applyBorder="1" applyAlignment="1" applyProtection="1">
      <alignment horizontal="center"/>
    </xf>
    <xf numFmtId="164" fontId="9" fillId="0" borderId="1" xfId="0" applyNumberFormat="1" applyFont="1" applyBorder="1"/>
    <xf numFmtId="0" fontId="4" fillId="0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>
      <alignment horizontal="center" vertical="center"/>
    </xf>
    <xf numFmtId="0" fontId="0" fillId="0" borderId="3" xfId="0" applyBorder="1"/>
    <xf numFmtId="164" fontId="8" fillId="0" borderId="1" xfId="5" applyNumberFormat="1" applyFont="1" applyBorder="1"/>
    <xf numFmtId="0" fontId="7" fillId="0" borderId="4" xfId="1" applyNumberFormat="1" applyFont="1" applyFill="1" applyBorder="1" applyAlignment="1" applyProtection="1">
      <alignment horizontal="left"/>
    </xf>
    <xf numFmtId="164" fontId="8" fillId="0" borderId="4" xfId="5" applyNumberFormat="1" applyFont="1" applyBorder="1"/>
    <xf numFmtId="166" fontId="6" fillId="0" borderId="4" xfId="3" applyNumberFormat="1" applyFont="1" applyFill="1" applyBorder="1" applyAlignment="1" applyProtection="1">
      <alignment horizontal="center"/>
    </xf>
    <xf numFmtId="164" fontId="6" fillId="0" borderId="4" xfId="4" applyNumberFormat="1" applyFont="1" applyFill="1" applyBorder="1" applyAlignment="1" applyProtection="1">
      <alignment horizontal="center"/>
    </xf>
    <xf numFmtId="164" fontId="6" fillId="0" borderId="5" xfId="4" applyNumberFormat="1" applyFont="1" applyFill="1" applyBorder="1" applyAlignment="1" applyProtection="1">
      <alignment horizontal="center"/>
    </xf>
    <xf numFmtId="164" fontId="9" fillId="0" borderId="4" xfId="0" applyNumberFormat="1" applyFont="1" applyBorder="1"/>
    <xf numFmtId="0" fontId="11" fillId="0" borderId="0" xfId="0" applyFont="1" applyBorder="1" applyAlignment="1">
      <alignment horizontal="center" vertical="justify" readingOrder="1"/>
    </xf>
    <xf numFmtId="0" fontId="12" fillId="0" borderId="0" xfId="0" applyFont="1" applyAlignment="1">
      <alignment horizontal="center" vertical="center"/>
    </xf>
  </cellXfs>
  <cellStyles count="6">
    <cellStyle name="Moneda 13" xfId="4"/>
    <cellStyle name="Moneda 2" xfId="3"/>
    <cellStyle name="Normal" xfId="0" builtinId="0"/>
    <cellStyle name="Normal 2" xfId="1"/>
    <cellStyle name="Normal 8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eld/Salarios%20%2022-23%2004-10-22%20BORRAD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 2022"/>
      <sheetName val="MARZO 2022"/>
      <sheetName val="ABRIL 2022 "/>
      <sheetName val="MAYO 2022 "/>
      <sheetName val="JUNIO 2022 "/>
      <sheetName val="JULIO 2022"/>
      <sheetName val="AGOSTO 2022 "/>
      <sheetName val="SETIEMBRE 2022 "/>
      <sheetName val="OCTUBRE 2022"/>
      <sheetName val="NOVIEMBRE 2022 "/>
      <sheetName val="DICIEMBRE 2022"/>
      <sheetName val="ENERO 2023"/>
      <sheetName val="FEBRERO 2023"/>
    </sheetNames>
    <sheetDataSet>
      <sheetData sheetId="0" refreshError="1">
        <row r="4">
          <cell r="B4">
            <v>66413.495447499197</v>
          </cell>
        </row>
        <row r="5">
          <cell r="B5">
            <v>64966.271208753205</v>
          </cell>
        </row>
        <row r="6">
          <cell r="B6">
            <v>64450.484273317983</v>
          </cell>
        </row>
        <row r="7">
          <cell r="B7">
            <v>62359.372960570407</v>
          </cell>
        </row>
        <row r="8">
          <cell r="B8">
            <v>64242.036358214005</v>
          </cell>
        </row>
        <row r="9">
          <cell r="B9">
            <v>64031.095524109995</v>
          </cell>
        </row>
        <row r="10">
          <cell r="B10">
            <v>63502.149965025201</v>
          </cell>
        </row>
        <row r="11">
          <cell r="B11">
            <v>65911.266002753604</v>
          </cell>
        </row>
        <row r="12">
          <cell r="B12">
            <v>63502.149965025201</v>
          </cell>
        </row>
        <row r="13">
          <cell r="B13">
            <v>62252.309069693605</v>
          </cell>
        </row>
        <row r="14">
          <cell r="B14">
            <v>57655.683532990399</v>
          </cell>
        </row>
        <row r="17">
          <cell r="B17">
            <v>68750.905163111602</v>
          </cell>
        </row>
        <row r="18">
          <cell r="B18">
            <v>66845.903216892781</v>
          </cell>
        </row>
        <row r="19">
          <cell r="B19">
            <v>66218.0665525808</v>
          </cell>
        </row>
        <row r="20">
          <cell r="B20">
            <v>62360.449901578417</v>
          </cell>
        </row>
        <row r="21">
          <cell r="B21">
            <v>63504.034611789197</v>
          </cell>
        </row>
        <row r="22">
          <cell r="B22">
            <v>67054.351131996795</v>
          </cell>
        </row>
        <row r="23">
          <cell r="B23">
            <v>64198.6615619492</v>
          </cell>
        </row>
        <row r="24">
          <cell r="B24">
            <v>64198.6615619492</v>
          </cell>
        </row>
        <row r="25">
          <cell r="B25">
            <v>63504.034611789197</v>
          </cell>
        </row>
        <row r="26">
          <cell r="B26">
            <v>62251.232128685595</v>
          </cell>
        </row>
        <row r="27">
          <cell r="B27">
            <v>57656.760473998387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/>
  </sheetViews>
  <sheetFormatPr baseColWidth="10" defaultColWidth="11.5703125" defaultRowHeight="15"/>
  <cols>
    <col min="1" max="1" width="23" customWidth="1"/>
    <col min="2" max="2" width="11.28515625" customWidth="1"/>
    <col min="3" max="3" width="12.28515625" customWidth="1"/>
    <col min="4" max="4" width="13" customWidth="1"/>
    <col min="5" max="5" width="11.42578125" customWidth="1"/>
    <col min="6" max="6" width="9.140625" customWidth="1"/>
    <col min="7" max="7" width="9.7109375" customWidth="1"/>
    <col min="8" max="8" width="19.85546875" customWidth="1"/>
  </cols>
  <sheetData>
    <row r="1" spans="1:8" ht="23.25">
      <c r="A1" s="1" t="s">
        <v>0</v>
      </c>
      <c r="B1" s="2"/>
      <c r="C1" s="2"/>
      <c r="D1" s="2"/>
      <c r="E1" s="2"/>
      <c r="F1" s="3"/>
      <c r="G1" s="3"/>
    </row>
    <row r="2" spans="1:8" s="7" customFormat="1" ht="18">
      <c r="A2" s="4" t="s">
        <v>1</v>
      </c>
      <c r="B2" s="5"/>
      <c r="C2" s="5"/>
      <c r="D2" s="5"/>
      <c r="E2" s="5"/>
      <c r="F2" s="6"/>
      <c r="G2" s="6"/>
    </row>
    <row r="3" spans="1:8" ht="37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</row>
    <row r="4" spans="1:8" ht="15.6" customHeight="1">
      <c r="A4" s="12" t="s">
        <v>10</v>
      </c>
      <c r="B4" s="13">
        <f>+'[1]FEBRERO 2022'!B4*1.25</f>
        <v>83016.869309374</v>
      </c>
      <c r="C4" s="14">
        <v>1000</v>
      </c>
      <c r="D4" s="14">
        <v>1000</v>
      </c>
      <c r="E4" s="15">
        <f>SUM(B4,C4,D4)</f>
        <v>85016.869309374</v>
      </c>
      <c r="F4" s="16">
        <f>SUM((E4/25)/7)*1.5</f>
        <v>728.71602265177717</v>
      </c>
      <c r="G4" s="16">
        <f>SUM((E4/25)/7)*2</f>
        <v>971.62136353570281</v>
      </c>
      <c r="H4" s="17">
        <f>SUM('[1]FEBRERO 2022'!B4*29%)</f>
        <v>19259.913679774767</v>
      </c>
    </row>
    <row r="5" spans="1:8" ht="15.6" customHeight="1">
      <c r="A5" s="12" t="s">
        <v>11</v>
      </c>
      <c r="B5" s="13">
        <f>+'[1]FEBRERO 2022'!B5*1.25</f>
        <v>81207.839010941505</v>
      </c>
      <c r="C5" s="14">
        <v>1000</v>
      </c>
      <c r="D5" s="14">
        <v>1000</v>
      </c>
      <c r="E5" s="15">
        <f t="shared" ref="E5:E14" si="0">SUM(B5,C5,D5)</f>
        <v>83207.839010941505</v>
      </c>
      <c r="F5" s="16">
        <f t="shared" ref="F5:F6" si="1">SUM((E5/25)/7)*1.5</f>
        <v>713.21004866521298</v>
      </c>
      <c r="G5" s="16">
        <f t="shared" ref="G5:G6" si="2">SUM((E5/25)/7)*2</f>
        <v>950.94673155361727</v>
      </c>
      <c r="H5" s="17">
        <f>SUM('[1]FEBRERO 2022'!B5*29%)</f>
        <v>18840.218650538427</v>
      </c>
    </row>
    <row r="6" spans="1:8" ht="15.6" customHeight="1">
      <c r="A6" s="12" t="s">
        <v>12</v>
      </c>
      <c r="B6" s="13">
        <f>+'[1]FEBRERO 2022'!B6*1.25</f>
        <v>80563.105341647475</v>
      </c>
      <c r="C6" s="14">
        <v>1000</v>
      </c>
      <c r="D6" s="14">
        <v>1000</v>
      </c>
      <c r="E6" s="15">
        <f t="shared" si="0"/>
        <v>82563.105341647475</v>
      </c>
      <c r="F6" s="16">
        <f t="shared" si="1"/>
        <v>707.68376007126403</v>
      </c>
      <c r="G6" s="16">
        <f t="shared" si="2"/>
        <v>943.57834676168545</v>
      </c>
      <c r="H6" s="17">
        <f>SUM('[1]FEBRERO 2022'!B6*29%)</f>
        <v>18690.640439262213</v>
      </c>
    </row>
    <row r="7" spans="1:8" ht="15.6" customHeight="1">
      <c r="A7" s="12" t="s">
        <v>13</v>
      </c>
      <c r="B7" s="13">
        <f>+'[1]FEBRERO 2022'!B7*1.25</f>
        <v>77949.21620071301</v>
      </c>
      <c r="C7" s="14">
        <v>1000</v>
      </c>
      <c r="D7" s="14">
        <v>1000</v>
      </c>
      <c r="E7" s="15">
        <f t="shared" si="0"/>
        <v>79949.21620071301</v>
      </c>
      <c r="F7" s="16">
        <f>SUM((E7/25)/8)*1.5</f>
        <v>599.61912150534761</v>
      </c>
      <c r="G7" s="16">
        <f>SUM((E7/25)/8)*2</f>
        <v>799.4921620071301</v>
      </c>
      <c r="H7" s="17">
        <f>SUM('[1]FEBRERO 2022'!B7*29%)</f>
        <v>18084.218158565418</v>
      </c>
    </row>
    <row r="8" spans="1:8" ht="15.6" customHeight="1">
      <c r="A8" s="12" t="s">
        <v>14</v>
      </c>
      <c r="B8" s="13">
        <f>+'[1]FEBRERO 2022'!B8*1.25</f>
        <v>80302.545447767508</v>
      </c>
      <c r="C8" s="14">
        <v>1000</v>
      </c>
      <c r="D8" s="14">
        <v>1000</v>
      </c>
      <c r="E8" s="15">
        <f t="shared" si="0"/>
        <v>82302.545447767508</v>
      </c>
      <c r="F8" s="16">
        <f t="shared" ref="F8:F14" si="3">SUM((E8/25)/8)*1.5</f>
        <v>617.26909085825628</v>
      </c>
      <c r="G8" s="16">
        <f t="shared" ref="G8:G14" si="4">SUM((E8/25)/8)*2</f>
        <v>823.02545447767511</v>
      </c>
      <c r="H8" s="17">
        <f>SUM('[1]FEBRERO 2022'!B8*29%)</f>
        <v>18630.190543882061</v>
      </c>
    </row>
    <row r="9" spans="1:8" ht="15.6" customHeight="1">
      <c r="A9" s="12" t="s">
        <v>15</v>
      </c>
      <c r="B9" s="13">
        <f>+'[1]FEBRERO 2022'!B9*1.25</f>
        <v>80038.869405137491</v>
      </c>
      <c r="C9" s="14">
        <v>1000</v>
      </c>
      <c r="D9" s="14">
        <v>1000</v>
      </c>
      <c r="E9" s="15">
        <f t="shared" si="0"/>
        <v>82038.869405137491</v>
      </c>
      <c r="F9" s="16">
        <f t="shared" si="3"/>
        <v>615.29152053853124</v>
      </c>
      <c r="G9" s="16">
        <f t="shared" si="4"/>
        <v>820.38869405137496</v>
      </c>
      <c r="H9" s="17">
        <f>SUM('[1]FEBRERO 2022'!B9*29%)</f>
        <v>18569.017701991896</v>
      </c>
    </row>
    <row r="10" spans="1:8" ht="15.6" customHeight="1">
      <c r="A10" s="12" t="s">
        <v>16</v>
      </c>
      <c r="B10" s="13">
        <f>+'[1]FEBRERO 2022'!B10*1.25</f>
        <v>79377.687456281506</v>
      </c>
      <c r="C10" s="14">
        <v>1000</v>
      </c>
      <c r="D10" s="14">
        <v>1000</v>
      </c>
      <c r="E10" s="15">
        <f t="shared" si="0"/>
        <v>81377.687456281506</v>
      </c>
      <c r="F10" s="16">
        <f t="shared" si="3"/>
        <v>610.33265592211126</v>
      </c>
      <c r="G10" s="16">
        <f t="shared" si="4"/>
        <v>813.77687456281501</v>
      </c>
      <c r="H10" s="17">
        <f>SUM('[1]FEBRERO 2022'!B10*29%)</f>
        <v>18415.623489857306</v>
      </c>
    </row>
    <row r="11" spans="1:8" ht="15.6" customHeight="1">
      <c r="A11" s="12" t="s">
        <v>17</v>
      </c>
      <c r="B11" s="13">
        <f>+'[1]FEBRERO 2022'!B11*1.25</f>
        <v>82389.082503442012</v>
      </c>
      <c r="C11" s="14">
        <v>1000</v>
      </c>
      <c r="D11" s="14">
        <v>1000</v>
      </c>
      <c r="E11" s="15">
        <f t="shared" si="0"/>
        <v>84389.082503442012</v>
      </c>
      <c r="F11" s="16">
        <f t="shared" si="3"/>
        <v>632.91811877581506</v>
      </c>
      <c r="G11" s="16">
        <f t="shared" si="4"/>
        <v>843.89082503442012</v>
      </c>
      <c r="H11" s="17">
        <f>SUM('[1]FEBRERO 2022'!B11*29%)</f>
        <v>19114.267140798544</v>
      </c>
    </row>
    <row r="12" spans="1:8" ht="15.6" customHeight="1">
      <c r="A12" s="12" t="s">
        <v>18</v>
      </c>
      <c r="B12" s="13">
        <f>+'[1]FEBRERO 2022'!B12*1.25</f>
        <v>79377.687456281506</v>
      </c>
      <c r="C12" s="14">
        <v>1000</v>
      </c>
      <c r="D12" s="14">
        <v>1000</v>
      </c>
      <c r="E12" s="15">
        <f t="shared" si="0"/>
        <v>81377.687456281506</v>
      </c>
      <c r="F12" s="16">
        <f t="shared" si="3"/>
        <v>610.33265592211126</v>
      </c>
      <c r="G12" s="16">
        <f t="shared" si="4"/>
        <v>813.77687456281501</v>
      </c>
      <c r="H12" s="17">
        <f>SUM('[1]FEBRERO 2022'!B12*29%)</f>
        <v>18415.623489857306</v>
      </c>
    </row>
    <row r="13" spans="1:8" ht="15.6" customHeight="1">
      <c r="A13" s="12" t="s">
        <v>19</v>
      </c>
      <c r="B13" s="13">
        <f>+'[1]FEBRERO 2022'!B13*1.25</f>
        <v>77815.386337117001</v>
      </c>
      <c r="C13" s="14">
        <v>1000</v>
      </c>
      <c r="D13" s="14">
        <v>1000</v>
      </c>
      <c r="E13" s="15">
        <f t="shared" si="0"/>
        <v>79815.386337117001</v>
      </c>
      <c r="F13" s="16">
        <f t="shared" si="3"/>
        <v>598.61539752837757</v>
      </c>
      <c r="G13" s="16">
        <f t="shared" si="4"/>
        <v>798.15386337117002</v>
      </c>
      <c r="H13" s="17">
        <f>SUM('[1]FEBRERO 2022'!B13*29%)</f>
        <v>18053.169630211145</v>
      </c>
    </row>
    <row r="14" spans="1:8" ht="15.6" customHeight="1">
      <c r="A14" s="12" t="s">
        <v>20</v>
      </c>
      <c r="B14" s="13">
        <f>+'[1]FEBRERO 2022'!B14*1.25</f>
        <v>72069.604416237999</v>
      </c>
      <c r="C14" s="14">
        <v>1000</v>
      </c>
      <c r="D14" s="14">
        <v>1000</v>
      </c>
      <c r="E14" s="15">
        <f t="shared" si="0"/>
        <v>74069.604416237999</v>
      </c>
      <c r="F14" s="16">
        <f t="shared" si="3"/>
        <v>555.52203312178494</v>
      </c>
      <c r="G14" s="16">
        <f t="shared" si="4"/>
        <v>740.69604416237996</v>
      </c>
      <c r="H14" s="17">
        <f>SUM('[1]FEBRERO 2022'!B14*29%)</f>
        <v>16720.148224567216</v>
      </c>
    </row>
    <row r="15" spans="1:8" ht="18">
      <c r="A15" s="4" t="s">
        <v>21</v>
      </c>
      <c r="B15" s="18"/>
      <c r="C15" s="18"/>
      <c r="D15" s="18"/>
      <c r="E15" s="18"/>
      <c r="F15" s="19"/>
      <c r="G15" s="19"/>
      <c r="H15" s="20"/>
    </row>
    <row r="16" spans="1:8" ht="33" customHeight="1">
      <c r="A16" s="8" t="s">
        <v>2</v>
      </c>
      <c r="B16" s="9" t="s">
        <v>3</v>
      </c>
      <c r="C16" s="10" t="s">
        <v>22</v>
      </c>
      <c r="D16" s="10" t="s">
        <v>23</v>
      </c>
      <c r="E16" s="10" t="s">
        <v>6</v>
      </c>
      <c r="F16" s="11" t="s">
        <v>7</v>
      </c>
      <c r="G16" s="11" t="s">
        <v>8</v>
      </c>
      <c r="H16" s="10" t="s">
        <v>9</v>
      </c>
    </row>
    <row r="17" spans="1:8" ht="15.6" customHeight="1">
      <c r="A17" s="12" t="s">
        <v>10</v>
      </c>
      <c r="B17" s="21">
        <f>+'[1]FEBRERO 2022'!B17*1.25</f>
        <v>85938.631453889509</v>
      </c>
      <c r="C17" s="14">
        <v>1000</v>
      </c>
      <c r="D17" s="14">
        <v>1000</v>
      </c>
      <c r="E17" s="15">
        <f>SUM(B17,C17,D17)</f>
        <v>87938.631453889509</v>
      </c>
      <c r="F17" s="16">
        <f>SUM((E17/25)/7)*1.5</f>
        <v>753.7596981761958</v>
      </c>
      <c r="G17" s="16">
        <f>SUM((E17/25)/7)*2</f>
        <v>1005.0129309015945</v>
      </c>
      <c r="H17" s="17">
        <f>SUM('[1]FEBRERO 2022'!B17*29%)</f>
        <v>19937.762497302363</v>
      </c>
    </row>
    <row r="18" spans="1:8" ht="15.6" customHeight="1">
      <c r="A18" s="12" t="s">
        <v>11</v>
      </c>
      <c r="B18" s="21">
        <f>+'[1]FEBRERO 2022'!B18*1.25</f>
        <v>83557.379021115979</v>
      </c>
      <c r="C18" s="14">
        <v>1000</v>
      </c>
      <c r="D18" s="14">
        <v>1000</v>
      </c>
      <c r="E18" s="15">
        <f t="shared" ref="E18:E27" si="5">SUM(B18,C18,D18)</f>
        <v>85557.379021115979</v>
      </c>
      <c r="F18" s="16">
        <f t="shared" ref="F18:F19" si="6">SUM((E18/25)/7)*1.5</f>
        <v>733.34896303813696</v>
      </c>
      <c r="G18" s="16">
        <f t="shared" ref="G18:G19" si="7">SUM((E18/25)/7)*2</f>
        <v>977.79861738418265</v>
      </c>
      <c r="H18" s="17">
        <f>SUM('[1]FEBRERO 2022'!B18*29%)</f>
        <v>19385.311932898905</v>
      </c>
    </row>
    <row r="19" spans="1:8" ht="15.6" customHeight="1">
      <c r="A19" s="12" t="s">
        <v>12</v>
      </c>
      <c r="B19" s="21">
        <f>+'[1]FEBRERO 2022'!B19*1.25</f>
        <v>82772.583190726</v>
      </c>
      <c r="C19" s="14">
        <v>1000</v>
      </c>
      <c r="D19" s="14">
        <v>1000</v>
      </c>
      <c r="E19" s="15">
        <f t="shared" si="5"/>
        <v>84772.583190726</v>
      </c>
      <c r="F19" s="16">
        <f t="shared" si="6"/>
        <v>726.62214163479439</v>
      </c>
      <c r="G19" s="16">
        <f t="shared" si="7"/>
        <v>968.82952217972581</v>
      </c>
      <c r="H19" s="17">
        <f>SUM('[1]FEBRERO 2022'!B19*29%)</f>
        <v>19203.239300248431</v>
      </c>
    </row>
    <row r="20" spans="1:8" ht="15.6" customHeight="1">
      <c r="A20" s="12" t="s">
        <v>13</v>
      </c>
      <c r="B20" s="21">
        <f>+'[1]FEBRERO 2022'!B20*1.25</f>
        <v>77950.562376973015</v>
      </c>
      <c r="C20" s="14">
        <v>1000</v>
      </c>
      <c r="D20" s="14">
        <v>1000</v>
      </c>
      <c r="E20" s="15">
        <f t="shared" si="5"/>
        <v>79950.562376973015</v>
      </c>
      <c r="F20" s="16">
        <f>SUM((E20/25)/8)*1.5</f>
        <v>599.62921782729768</v>
      </c>
      <c r="G20" s="16">
        <f>SUM((E20/25)/8)*2</f>
        <v>799.50562376973016</v>
      </c>
      <c r="H20" s="17">
        <f>SUM('[1]FEBRERO 2022'!B20*29%)</f>
        <v>18084.53047145774</v>
      </c>
    </row>
    <row r="21" spans="1:8" ht="15.6" customHeight="1">
      <c r="A21" s="12" t="s">
        <v>16</v>
      </c>
      <c r="B21" s="21">
        <f>+'[1]FEBRERO 2022'!B21*1.25</f>
        <v>79380.043264736494</v>
      </c>
      <c r="C21" s="14">
        <v>1000</v>
      </c>
      <c r="D21" s="14">
        <v>1000</v>
      </c>
      <c r="E21" s="15">
        <f t="shared" si="5"/>
        <v>81380.043264736494</v>
      </c>
      <c r="F21" s="16">
        <f t="shared" ref="F21:F27" si="8">SUM((E21/25)/8)*1.5</f>
        <v>610.35032448552374</v>
      </c>
      <c r="G21" s="16">
        <f t="shared" ref="G21:G27" si="9">SUM((E21/25)/8)*2</f>
        <v>813.80043264736491</v>
      </c>
      <c r="H21" s="17">
        <f>SUM('[1]FEBRERO 2022'!B21*29%)</f>
        <v>18416.170037418866</v>
      </c>
    </row>
    <row r="22" spans="1:8" ht="15.6" customHeight="1">
      <c r="A22" s="12" t="s">
        <v>17</v>
      </c>
      <c r="B22" s="21">
        <f>+'[1]FEBRERO 2022'!B22*1.25</f>
        <v>83817.93891499599</v>
      </c>
      <c r="C22" s="14">
        <v>1000</v>
      </c>
      <c r="D22" s="14">
        <v>1000</v>
      </c>
      <c r="E22" s="15">
        <f t="shared" si="5"/>
        <v>85817.93891499599</v>
      </c>
      <c r="F22" s="16">
        <f t="shared" si="8"/>
        <v>643.63454186246986</v>
      </c>
      <c r="G22" s="16">
        <f t="shared" si="9"/>
        <v>858.17938914995989</v>
      </c>
      <c r="H22" s="17">
        <f>SUM('[1]FEBRERO 2022'!B22*29%)</f>
        <v>19445.761828279068</v>
      </c>
    </row>
    <row r="23" spans="1:8" ht="15.6" customHeight="1">
      <c r="A23" s="12" t="s">
        <v>24</v>
      </c>
      <c r="B23" s="21">
        <f>+'[1]FEBRERO 2022'!B23*1.25</f>
        <v>80248.326952436502</v>
      </c>
      <c r="C23" s="14">
        <v>1000</v>
      </c>
      <c r="D23" s="14">
        <v>1000</v>
      </c>
      <c r="E23" s="15">
        <f t="shared" si="5"/>
        <v>82248.326952436502</v>
      </c>
      <c r="F23" s="16">
        <f t="shared" si="8"/>
        <v>616.8624521432738</v>
      </c>
      <c r="G23" s="16">
        <f t="shared" si="9"/>
        <v>822.48326952436503</v>
      </c>
      <c r="H23" s="17">
        <f>SUM('[1]FEBRERO 2022'!B23*29%)</f>
        <v>18617.611852965267</v>
      </c>
    </row>
    <row r="24" spans="1:8" ht="15.6" customHeight="1">
      <c r="A24" s="12" t="s">
        <v>25</v>
      </c>
      <c r="B24" s="21">
        <f>+'[1]FEBRERO 2022'!B24*1.25</f>
        <v>80248.326952436502</v>
      </c>
      <c r="C24" s="14">
        <v>1000</v>
      </c>
      <c r="D24" s="14">
        <v>1000</v>
      </c>
      <c r="E24" s="15">
        <f t="shared" si="5"/>
        <v>82248.326952436502</v>
      </c>
      <c r="F24" s="16">
        <f t="shared" si="8"/>
        <v>616.8624521432738</v>
      </c>
      <c r="G24" s="16">
        <f t="shared" si="9"/>
        <v>822.48326952436503</v>
      </c>
      <c r="H24" s="17">
        <f>SUM('[1]FEBRERO 2022'!B24*29%)</f>
        <v>18617.611852965267</v>
      </c>
    </row>
    <row r="25" spans="1:8" ht="15.6" customHeight="1">
      <c r="A25" s="12" t="s">
        <v>18</v>
      </c>
      <c r="B25" s="21">
        <f>+'[1]FEBRERO 2022'!B25*1.25</f>
        <v>79380.043264736494</v>
      </c>
      <c r="C25" s="14">
        <v>1000</v>
      </c>
      <c r="D25" s="14">
        <v>1000</v>
      </c>
      <c r="E25" s="15">
        <f t="shared" si="5"/>
        <v>81380.043264736494</v>
      </c>
      <c r="F25" s="16">
        <f t="shared" si="8"/>
        <v>610.35032448552374</v>
      </c>
      <c r="G25" s="16">
        <f t="shared" si="9"/>
        <v>813.80043264736491</v>
      </c>
      <c r="H25" s="17">
        <f>SUM('[1]FEBRERO 2022'!B25*29%)</f>
        <v>18416.170037418866</v>
      </c>
    </row>
    <row r="26" spans="1:8" ht="15.6" customHeight="1">
      <c r="A26" s="22" t="s">
        <v>19</v>
      </c>
      <c r="B26" s="23">
        <f>+'[1]FEBRERO 2022'!B26*1.25</f>
        <v>77814.040160856995</v>
      </c>
      <c r="C26" s="24">
        <v>1000</v>
      </c>
      <c r="D26" s="24">
        <v>1000</v>
      </c>
      <c r="E26" s="25">
        <f t="shared" si="5"/>
        <v>79814.040160856995</v>
      </c>
      <c r="F26" s="26">
        <f t="shared" si="8"/>
        <v>598.6053012064275</v>
      </c>
      <c r="G26" s="26">
        <f t="shared" si="9"/>
        <v>798.14040160856996</v>
      </c>
      <c r="H26" s="27">
        <f>SUM('[1]FEBRERO 2022'!B26*29%)</f>
        <v>18052.85731731882</v>
      </c>
    </row>
    <row r="27" spans="1:8" ht="15.6" customHeight="1">
      <c r="A27" s="12" t="s">
        <v>20</v>
      </c>
      <c r="B27" s="21">
        <f>+'[1]FEBRERO 2022'!B27*1.25</f>
        <v>72070.950592497989</v>
      </c>
      <c r="C27" s="14">
        <v>1000</v>
      </c>
      <c r="D27" s="14">
        <v>1000</v>
      </c>
      <c r="E27" s="15">
        <f t="shared" si="5"/>
        <v>74070.950592497989</v>
      </c>
      <c r="F27" s="15">
        <f t="shared" si="8"/>
        <v>555.5321294437349</v>
      </c>
      <c r="G27" s="15">
        <f t="shared" si="9"/>
        <v>740.70950592497991</v>
      </c>
      <c r="H27" s="17">
        <f>SUM('[1]FEBRERO 2022'!B27*29%)</f>
        <v>16720.46053745953</v>
      </c>
    </row>
    <row r="28" spans="1:8" ht="15" customHeight="1">
      <c r="A28" s="28"/>
      <c r="B28" s="28"/>
      <c r="C28" s="28"/>
      <c r="D28" s="28"/>
      <c r="E28" s="28"/>
      <c r="F28" s="28"/>
      <c r="G28" s="28"/>
      <c r="H28" s="28"/>
    </row>
    <row r="29" spans="1:8" ht="15.75" customHeight="1">
      <c r="A29" s="28"/>
      <c r="B29" s="28"/>
      <c r="C29" s="28"/>
      <c r="D29" s="28"/>
      <c r="E29" s="28"/>
      <c r="F29" s="28"/>
      <c r="G29" s="28"/>
      <c r="H29" s="28"/>
    </row>
    <row r="31" spans="1:8" ht="15.75">
      <c r="A31" s="29"/>
      <c r="B31" s="29"/>
      <c r="C31" s="29"/>
      <c r="D31" s="29"/>
      <c r="E31" s="29"/>
      <c r="F31" s="29"/>
      <c r="G31" s="29"/>
      <c r="H31" s="29"/>
    </row>
  </sheetData>
  <mergeCells count="4">
    <mergeCell ref="A28:H29"/>
    <mergeCell ref="A31:B31"/>
    <mergeCell ref="C31:E31"/>
    <mergeCell ref="F31:H31"/>
  </mergeCells>
  <pageMargins left="0.19685039370078741" right="0.19685039370078741" top="2.4803149606299213" bottom="0.19685039370078741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M. Quercetti</dc:creator>
  <cp:lastModifiedBy>Nahuel M. Quercetti</cp:lastModifiedBy>
  <dcterms:created xsi:type="dcterms:W3CDTF">2022-12-19T19:08:25Z</dcterms:created>
  <dcterms:modified xsi:type="dcterms:W3CDTF">2022-12-19T19:10:50Z</dcterms:modified>
</cp:coreProperties>
</file>