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  <c r="G29" i="1" s="1"/>
  <c r="F28" i="1"/>
  <c r="E28" i="1"/>
  <c r="G28" i="1" s="1"/>
  <c r="E27" i="1"/>
  <c r="G27" i="1" s="1"/>
  <c r="F26" i="1"/>
  <c r="E26" i="1"/>
  <c r="G26" i="1" s="1"/>
  <c r="E25" i="1"/>
  <c r="F25" i="1" s="1"/>
  <c r="F24" i="1"/>
  <c r="E24" i="1"/>
  <c r="G24" i="1" s="1"/>
  <c r="E23" i="1"/>
  <c r="G23" i="1" s="1"/>
  <c r="F22" i="1"/>
  <c r="E22" i="1"/>
  <c r="G22" i="1" s="1"/>
  <c r="E21" i="1"/>
  <c r="F21" i="1" s="1"/>
  <c r="F20" i="1"/>
  <c r="E20" i="1"/>
  <c r="G20" i="1" s="1"/>
  <c r="E19" i="1"/>
  <c r="F19" i="1" s="1"/>
  <c r="F16" i="1"/>
  <c r="E16" i="1"/>
  <c r="G16" i="1" s="1"/>
  <c r="E15" i="1"/>
  <c r="F15" i="1" s="1"/>
  <c r="F14" i="1"/>
  <c r="E14" i="1"/>
  <c r="G14" i="1" s="1"/>
  <c r="E13" i="1"/>
  <c r="F13" i="1" s="1"/>
  <c r="F12" i="1"/>
  <c r="E12" i="1"/>
  <c r="G12" i="1" s="1"/>
  <c r="E11" i="1"/>
  <c r="F11" i="1" s="1"/>
  <c r="F10" i="1"/>
  <c r="E10" i="1"/>
  <c r="G10" i="1" s="1"/>
  <c r="E9" i="1"/>
  <c r="G9" i="1" s="1"/>
  <c r="F8" i="1"/>
  <c r="E8" i="1"/>
  <c r="G8" i="1" s="1"/>
  <c r="E7" i="1"/>
  <c r="F7" i="1" s="1"/>
  <c r="F6" i="1"/>
  <c r="E6" i="1"/>
  <c r="G6" i="1" s="1"/>
  <c r="E5" i="1"/>
  <c r="F5" i="1" s="1"/>
  <c r="F4" i="1"/>
  <c r="E4" i="1"/>
  <c r="G4" i="1" s="1"/>
  <c r="G5" i="1" l="1"/>
  <c r="G7" i="1"/>
  <c r="G11" i="1"/>
  <c r="G13" i="1"/>
  <c r="G15" i="1"/>
  <c r="G19" i="1"/>
  <c r="G21" i="1"/>
  <c r="G25" i="1"/>
  <c r="F9" i="1"/>
  <c r="F23" i="1"/>
  <c r="F27" i="1"/>
  <c r="F29" i="1"/>
</calcChain>
</file>

<file path=xl/sharedStrings.xml><?xml version="1.0" encoding="utf-8"?>
<sst xmlns="http://schemas.openxmlformats.org/spreadsheetml/2006/main" count="62" uniqueCount="48">
  <si>
    <t xml:space="preserve">             ESCALA SALARIAL  Para el Mes de OCTUBRE 2023</t>
  </si>
  <si>
    <t xml:space="preserve">                                    RAMA PANADEROS                      </t>
  </si>
  <si>
    <t>CATEGORIAS</t>
  </si>
  <si>
    <t>BASICO</t>
  </si>
  <si>
    <t>Presen tismo</t>
  </si>
  <si>
    <t>Puntua lidad</t>
  </si>
  <si>
    <t>Total</t>
  </si>
  <si>
    <t>HORAS  al 50%</t>
  </si>
  <si>
    <t>HORAS  al 100%</t>
  </si>
  <si>
    <t>SUMA 25% NO REMUNERA.</t>
  </si>
  <si>
    <t>OFICIAL</t>
  </si>
  <si>
    <t>MEDIO OFICIAL</t>
  </si>
  <si>
    <t>AYUDANTE</t>
  </si>
  <si>
    <t>COCINERO/RA</t>
  </si>
  <si>
    <t>EMPAREDADOR/A</t>
  </si>
  <si>
    <t>ENCARGADO/DA</t>
  </si>
  <si>
    <t>CAJERO/A</t>
  </si>
  <si>
    <t>DEPENDIENTE/A</t>
  </si>
  <si>
    <t>ADMINISTRATIVO/A</t>
  </si>
  <si>
    <t>REPARTIDOR</t>
  </si>
  <si>
    <t>PEON O MANTENI.</t>
  </si>
  <si>
    <t>AYUDANTE REPAR.</t>
  </si>
  <si>
    <t>APRENDIZ</t>
  </si>
  <si>
    <t xml:space="preserve">                               RAMA INGLESEROS   </t>
  </si>
  <si>
    <t xml:space="preserve"> Total</t>
  </si>
  <si>
    <t>ADMINISTRATIVOS</t>
  </si>
  <si>
    <t>CORTADOR</t>
  </si>
  <si>
    <t>RALLADOR</t>
  </si>
  <si>
    <t xml:space="preserve">SE DEJA ACLARADO QUE TODAS LAS CATEGORIAS QUE LABOREN 8 HORAS DIARIAS </t>
  </si>
  <si>
    <t xml:space="preserve">     TENDRAN 20 MINUTOS DE DESCANSO O REFRIGERIO EN SU JORNADA LABORAL</t>
  </si>
  <si>
    <t xml:space="preserve">                          ASIGNACION FAMILIAR POR HIJOS,  Resolución ANSES Nº 188/2023 A Partir 01/09/2023 </t>
  </si>
  <si>
    <t xml:space="preserve">               REMUNERACION hasta $264.703,00 = $ 17.093,00</t>
  </si>
  <si>
    <t xml:space="preserve">               REMUNERACION ENTRE $264.703,01 Y $ 388.216,01 = $ 11.528,00</t>
  </si>
  <si>
    <t xml:space="preserve">             REMUNERACION ENTRE $388.216,00 y $448.209= $ 6.971,00</t>
  </si>
  <si>
    <t xml:space="preserve">               REMUNERACION ENTRE $ 448.209,01 Y $ 1.012.460,00  = $ 3.594,00</t>
  </si>
  <si>
    <t xml:space="preserve">             VERIFIQUE EN SU LIQUIDACIÓN DE SUELDO, QUE FIGUREN LOS SIGUIENTES ÍTEM: </t>
  </si>
  <si>
    <r>
      <t xml:space="preserve">     </t>
    </r>
    <r>
      <rPr>
        <i/>
        <u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</si>
  <si>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</si>
  <si>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</si>
  <si>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</si>
  <si>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</si>
  <si>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</si>
  <si>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</si>
  <si>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</si>
  <si>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</si>
  <si>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</si>
  <si>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   COMISION DIRECTIVA UNION PERSONAL DE PANADERIAS Y AFINES</t>
  </si>
  <si>
    <t xml:space="preserve">                         TRABAJANDO POR LOS PANADEROS, UPPA. CABA.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</si>
</sst>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;[Red]&quot;$ -&quot;#,##0"/>
    <numFmt numFmtId="167" formatCode="&quot;$&quot;\ #,##0;[Red]\-&quot;$&quot;\ #,##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i/>
      <u/>
      <sz val="10"/>
      <name val="Arial"/>
      <family val="2"/>
    </font>
    <font>
      <b/>
      <u/>
      <sz val="14"/>
      <name val="Bell MT"/>
      <family val="1"/>
    </font>
    <font>
      <sz val="14"/>
      <name val="Bell MT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2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/>
    </xf>
    <xf numFmtId="164" fontId="7" fillId="0" borderId="1" xfId="2" applyNumberFormat="1" applyFont="1" applyBorder="1" applyAlignment="1">
      <alignment horizontal="center" vertical="center"/>
    </xf>
    <xf numFmtId="166" fontId="4" fillId="0" borderId="1" xfId="3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/>
    <xf numFmtId="166" fontId="3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 wrapText="1" readingOrder="1"/>
    </xf>
    <xf numFmtId="167" fontId="10" fillId="0" borderId="2" xfId="0" applyNumberFormat="1" applyFont="1" applyBorder="1"/>
    <xf numFmtId="0" fontId="6" fillId="0" borderId="3" xfId="1" applyFont="1" applyBorder="1" applyAlignment="1">
      <alignment horizontal="left"/>
    </xf>
    <xf numFmtId="167" fontId="10" fillId="0" borderId="4" xfId="0" applyNumberFormat="1" applyFont="1" applyBorder="1"/>
    <xf numFmtId="166" fontId="4" fillId="0" borderId="3" xfId="3" applyNumberFormat="1" applyFont="1" applyFill="1" applyBorder="1" applyAlignment="1" applyProtection="1">
      <alignment horizontal="center" vertical="center"/>
    </xf>
    <xf numFmtId="164" fontId="4" fillId="0" borderId="3" xfId="4" applyNumberFormat="1" applyFont="1" applyFill="1" applyBorder="1" applyAlignment="1" applyProtection="1">
      <alignment horizontal="center" vertical="center"/>
    </xf>
    <xf numFmtId="164" fontId="8" fillId="0" borderId="3" xfId="0" applyNumberFormat="1" applyFont="1" applyBorder="1"/>
    <xf numFmtId="167" fontId="10" fillId="0" borderId="1" xfId="0" applyNumberFormat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5" xfId="0" applyBorder="1" applyAlignment="1">
      <alignment horizontal="left"/>
    </xf>
    <xf numFmtId="0" fontId="9" fillId="0" borderId="6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0" fillId="0" borderId="7" xfId="0" applyBorder="1"/>
    <xf numFmtId="0" fontId="0" fillId="0" borderId="11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12" xfId="0" applyBorder="1"/>
    <xf numFmtId="0" fontId="0" fillId="0" borderId="8" xfId="0" applyBorder="1" applyAlignment="1">
      <alignment horizontal="left"/>
    </xf>
    <xf numFmtId="0" fontId="9" fillId="0" borderId="9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0" fillId="0" borderId="10" xfId="0" applyBorder="1"/>
    <xf numFmtId="0" fontId="5" fillId="0" borderId="5" xfId="0" applyFont="1" applyBorder="1" applyAlignment="1"/>
    <xf numFmtId="0" fontId="5" fillId="0" borderId="6" xfId="0" applyFont="1" applyBorder="1" applyAlignment="1"/>
    <xf numFmtId="0" fontId="12" fillId="0" borderId="6" xfId="0" applyFont="1" applyBorder="1"/>
    <xf numFmtId="0" fontId="12" fillId="0" borderId="11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/>
    <xf numFmtId="0" fontId="5" fillId="0" borderId="11" xfId="0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12" fillId="0" borderId="9" xfId="0" applyFont="1" applyBorder="1"/>
    <xf numFmtId="0" fontId="5" fillId="0" borderId="9" xfId="0" applyFont="1" applyBorder="1" applyAlignment="1"/>
    <xf numFmtId="0" fontId="14" fillId="0" borderId="0" xfId="0" applyFont="1" applyFill="1" applyBorder="1" applyAlignment="1"/>
    <xf numFmtId="0" fontId="15" fillId="0" borderId="0" xfId="0" applyFont="1" applyBorder="1"/>
    <xf numFmtId="0" fontId="16" fillId="0" borderId="0" xfId="0" applyFont="1" applyBorder="1"/>
    <xf numFmtId="0" fontId="0" fillId="0" borderId="0" xfId="0" applyBorder="1"/>
    <xf numFmtId="0" fontId="6" fillId="0" borderId="0" xfId="0" applyFont="1" applyBorder="1"/>
  </cellXfs>
  <cellStyles count="5">
    <cellStyle name="Moneda 13" xfId="4"/>
    <cellStyle name="Moneda 2" xfId="3"/>
    <cellStyle name="Normal" xfId="0" builtinId="0"/>
    <cellStyle name="Normal 2" xfId="1"/>
    <cellStyle name="Normal 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6" workbookViewId="0">
      <selection sqref="A1:J44"/>
    </sheetView>
  </sheetViews>
  <sheetFormatPr baseColWidth="10" defaultColWidth="9.140625" defaultRowHeight="15" x14ac:dyDescent="0.25"/>
  <cols>
    <col min="2" max="2" width="14.85546875" customWidth="1"/>
    <col min="5" max="5" width="18.28515625" customWidth="1"/>
  </cols>
  <sheetData>
    <row r="1" spans="1:8" ht="23.25" x14ac:dyDescent="0.35">
      <c r="A1" s="1" t="s">
        <v>0</v>
      </c>
      <c r="B1" s="2"/>
      <c r="C1" s="2"/>
      <c r="D1" s="2"/>
      <c r="E1" s="2"/>
      <c r="F1" s="3"/>
      <c r="G1" s="3"/>
    </row>
    <row r="2" spans="1:8" ht="18" x14ac:dyDescent="0.25">
      <c r="A2" s="4" t="s">
        <v>1</v>
      </c>
      <c r="B2" s="5"/>
      <c r="C2" s="5"/>
      <c r="D2" s="5"/>
      <c r="E2" s="5"/>
      <c r="F2" s="6"/>
      <c r="G2" s="6"/>
    </row>
    <row r="3" spans="1:8" ht="51" x14ac:dyDescent="0.25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ht="15.75" x14ac:dyDescent="0.25">
      <c r="A4" s="12" t="s">
        <v>10</v>
      </c>
      <c r="B4" s="13">
        <v>195814</v>
      </c>
      <c r="C4" s="14">
        <v>7500</v>
      </c>
      <c r="D4" s="14">
        <v>7500</v>
      </c>
      <c r="E4" s="15">
        <f>SUM(B4,C4,D4)</f>
        <v>210814</v>
      </c>
      <c r="F4" s="15">
        <f>SUM((E4/25)/7)*1.5</f>
        <v>1806.977142857143</v>
      </c>
      <c r="G4" s="15">
        <f>SUM((E4/25)/7)*2</f>
        <v>2409.3028571428572</v>
      </c>
      <c r="H4" s="16">
        <v>30218</v>
      </c>
    </row>
    <row r="5" spans="1:8" ht="15.75" x14ac:dyDescent="0.25">
      <c r="A5" s="12" t="s">
        <v>11</v>
      </c>
      <c r="B5" s="13">
        <v>191547</v>
      </c>
      <c r="C5" s="14">
        <v>7500</v>
      </c>
      <c r="D5" s="14">
        <v>7500</v>
      </c>
      <c r="E5" s="15">
        <f>SUM(B5,C5,D5)</f>
        <v>206547</v>
      </c>
      <c r="F5" s="15">
        <f>SUM((E5/25)/7)*1.5</f>
        <v>1770.4028571428569</v>
      </c>
      <c r="G5" s="15">
        <f>SUM((E5/25)/7)*2</f>
        <v>2360.5371428571425</v>
      </c>
      <c r="H5" s="16">
        <v>29560</v>
      </c>
    </row>
    <row r="6" spans="1:8" ht="15.75" x14ac:dyDescent="0.25">
      <c r="A6" s="12" t="s">
        <v>12</v>
      </c>
      <c r="B6" s="13">
        <v>190026</v>
      </c>
      <c r="C6" s="14">
        <v>7500</v>
      </c>
      <c r="D6" s="14">
        <v>7500</v>
      </c>
      <c r="E6" s="15">
        <f t="shared" ref="E6:E16" si="0">SUM(B6,C6,D6)</f>
        <v>205026</v>
      </c>
      <c r="F6" s="15">
        <f>SUM((E6/25)/7)*1.5</f>
        <v>1757.3657142857144</v>
      </c>
      <c r="G6" s="15">
        <f>SUM((E6/25)/7)*2</f>
        <v>2343.1542857142858</v>
      </c>
      <c r="H6" s="16">
        <v>29325</v>
      </c>
    </row>
    <row r="7" spans="1:8" ht="15.75" x14ac:dyDescent="0.25">
      <c r="A7" s="12" t="s">
        <v>13</v>
      </c>
      <c r="B7" s="13">
        <v>195814</v>
      </c>
      <c r="C7" s="14">
        <v>7500</v>
      </c>
      <c r="D7" s="14">
        <v>7500</v>
      </c>
      <c r="E7" s="15">
        <f>SUM(B7,C7,D7)</f>
        <v>210814</v>
      </c>
      <c r="F7" s="15">
        <f>SUM((E7/25)/7)*1.5</f>
        <v>1806.977142857143</v>
      </c>
      <c r="G7" s="15">
        <f>SUM((E7/25)/7)*2</f>
        <v>2409.3028571428572</v>
      </c>
      <c r="H7" s="16">
        <v>30218</v>
      </c>
    </row>
    <row r="8" spans="1:8" ht="15.75" x14ac:dyDescent="0.25">
      <c r="A8" s="12" t="s">
        <v>14</v>
      </c>
      <c r="B8" s="13">
        <v>195814</v>
      </c>
      <c r="C8" s="14">
        <v>7500</v>
      </c>
      <c r="D8" s="14">
        <v>7500</v>
      </c>
      <c r="E8" s="15">
        <f t="shared" si="0"/>
        <v>210814</v>
      </c>
      <c r="F8" s="15">
        <f>SUM((E8/25)/7)*1.5</f>
        <v>1806.977142857143</v>
      </c>
      <c r="G8" s="15">
        <f>SUM((E8/25)/7)*2</f>
        <v>2409.3028571428572</v>
      </c>
      <c r="H8" s="16">
        <v>30218</v>
      </c>
    </row>
    <row r="9" spans="1:8" ht="15.75" x14ac:dyDescent="0.25">
      <c r="A9" s="12" t="s">
        <v>15</v>
      </c>
      <c r="B9" s="13">
        <v>195814</v>
      </c>
      <c r="C9" s="14">
        <v>7500</v>
      </c>
      <c r="D9" s="14">
        <v>7500</v>
      </c>
      <c r="E9" s="15">
        <f t="shared" si="0"/>
        <v>210814</v>
      </c>
      <c r="F9" s="15">
        <f>SUM((E9/25)/8)*1.5</f>
        <v>1581.105</v>
      </c>
      <c r="G9" s="15">
        <f>SUM((E9/25)/8)*2</f>
        <v>2108.14</v>
      </c>
      <c r="H9" s="16">
        <v>30218</v>
      </c>
    </row>
    <row r="10" spans="1:8" ht="15.75" x14ac:dyDescent="0.25">
      <c r="A10" s="12" t="s">
        <v>16</v>
      </c>
      <c r="B10" s="13">
        <v>195814</v>
      </c>
      <c r="C10" s="14">
        <v>7500</v>
      </c>
      <c r="D10" s="14">
        <v>7500</v>
      </c>
      <c r="E10" s="15">
        <f t="shared" si="0"/>
        <v>210814</v>
      </c>
      <c r="F10" s="15">
        <f t="shared" ref="F10:F16" si="1">SUM((E10/25)/8)*1.5</f>
        <v>1581.105</v>
      </c>
      <c r="G10" s="15">
        <f t="shared" ref="G10:G16" si="2">SUM((E10/25)/8)*2</f>
        <v>2108.14</v>
      </c>
      <c r="H10" s="16">
        <v>30218</v>
      </c>
    </row>
    <row r="11" spans="1:8" ht="15.75" x14ac:dyDescent="0.25">
      <c r="A11" s="12" t="s">
        <v>17</v>
      </c>
      <c r="B11" s="13">
        <v>195814</v>
      </c>
      <c r="C11" s="14">
        <v>7500</v>
      </c>
      <c r="D11" s="14">
        <v>7500</v>
      </c>
      <c r="E11" s="15">
        <f t="shared" si="0"/>
        <v>210814</v>
      </c>
      <c r="F11" s="15">
        <f t="shared" si="1"/>
        <v>1581.105</v>
      </c>
      <c r="G11" s="15">
        <f t="shared" si="2"/>
        <v>2108.14</v>
      </c>
      <c r="H11" s="16">
        <v>30218</v>
      </c>
    </row>
    <row r="12" spans="1:8" ht="15.75" x14ac:dyDescent="0.25">
      <c r="A12" s="12" t="s">
        <v>18</v>
      </c>
      <c r="B12" s="13">
        <v>187230</v>
      </c>
      <c r="C12" s="14">
        <v>7500</v>
      </c>
      <c r="D12" s="14">
        <v>7500</v>
      </c>
      <c r="E12" s="15">
        <f t="shared" si="0"/>
        <v>202230</v>
      </c>
      <c r="F12" s="15">
        <f t="shared" si="1"/>
        <v>1516.7249999999999</v>
      </c>
      <c r="G12" s="15">
        <f t="shared" si="2"/>
        <v>2022.3</v>
      </c>
      <c r="H12" s="16">
        <v>28893</v>
      </c>
    </row>
    <row r="13" spans="1:8" ht="15.75" x14ac:dyDescent="0.25">
      <c r="A13" s="12" t="s">
        <v>19</v>
      </c>
      <c r="B13" s="13">
        <v>187230</v>
      </c>
      <c r="C13" s="14">
        <v>7500</v>
      </c>
      <c r="D13" s="14">
        <v>7500</v>
      </c>
      <c r="E13" s="15">
        <f>SUM(B13,C13,D13)</f>
        <v>202230</v>
      </c>
      <c r="F13" s="15">
        <f t="shared" si="1"/>
        <v>1516.7249999999999</v>
      </c>
      <c r="G13" s="15">
        <f t="shared" si="2"/>
        <v>2022.3</v>
      </c>
      <c r="H13" s="16">
        <v>28893</v>
      </c>
    </row>
    <row r="14" spans="1:8" ht="15.75" x14ac:dyDescent="0.25">
      <c r="A14" s="12" t="s">
        <v>20</v>
      </c>
      <c r="B14" s="13">
        <v>183860</v>
      </c>
      <c r="C14" s="14">
        <v>7500</v>
      </c>
      <c r="D14" s="14">
        <v>7500</v>
      </c>
      <c r="E14" s="15">
        <f t="shared" si="0"/>
        <v>198860</v>
      </c>
      <c r="F14" s="15">
        <f t="shared" si="1"/>
        <v>1491.4499999999998</v>
      </c>
      <c r="G14" s="15">
        <f t="shared" si="2"/>
        <v>1988.6</v>
      </c>
      <c r="H14" s="16">
        <v>28374</v>
      </c>
    </row>
    <row r="15" spans="1:8" ht="15.75" x14ac:dyDescent="0.25">
      <c r="A15" s="12" t="s">
        <v>21</v>
      </c>
      <c r="B15" s="13">
        <v>183544</v>
      </c>
      <c r="C15" s="14">
        <v>7500</v>
      </c>
      <c r="D15" s="14">
        <v>7500</v>
      </c>
      <c r="E15" s="15">
        <f t="shared" si="0"/>
        <v>198544</v>
      </c>
      <c r="F15" s="15">
        <f t="shared" si="1"/>
        <v>1489.08</v>
      </c>
      <c r="G15" s="15">
        <f t="shared" si="2"/>
        <v>1985.44</v>
      </c>
      <c r="H15" s="16">
        <v>28325</v>
      </c>
    </row>
    <row r="16" spans="1:8" ht="15.75" x14ac:dyDescent="0.25">
      <c r="A16" s="12" t="s">
        <v>22</v>
      </c>
      <c r="B16" s="13">
        <v>169991</v>
      </c>
      <c r="C16" s="14">
        <v>7500</v>
      </c>
      <c r="D16" s="14">
        <v>7500</v>
      </c>
      <c r="E16" s="15">
        <f t="shared" si="0"/>
        <v>184991</v>
      </c>
      <c r="F16" s="15">
        <f t="shared" si="1"/>
        <v>1387.4325000000001</v>
      </c>
      <c r="G16" s="15">
        <f t="shared" si="2"/>
        <v>1849.91</v>
      </c>
      <c r="H16" s="16">
        <v>26233</v>
      </c>
    </row>
    <row r="17" spans="1:8" ht="18" x14ac:dyDescent="0.25">
      <c r="A17" s="4" t="s">
        <v>23</v>
      </c>
      <c r="B17" s="6"/>
      <c r="C17" s="17"/>
      <c r="D17" s="17"/>
      <c r="E17" s="6"/>
      <c r="F17" s="18"/>
      <c r="G17" s="18"/>
    </row>
    <row r="18" spans="1:8" ht="51" x14ac:dyDescent="0.25">
      <c r="A18" s="7" t="s">
        <v>2</v>
      </c>
      <c r="B18" s="8"/>
      <c r="C18" s="19" t="s">
        <v>4</v>
      </c>
      <c r="D18" s="19" t="s">
        <v>5</v>
      </c>
      <c r="E18" s="9" t="s">
        <v>24</v>
      </c>
      <c r="F18" s="10" t="s">
        <v>7</v>
      </c>
      <c r="G18" s="10" t="s">
        <v>8</v>
      </c>
      <c r="H18" s="11" t="s">
        <v>9</v>
      </c>
    </row>
    <row r="19" spans="1:8" ht="15.75" x14ac:dyDescent="0.25">
      <c r="A19" s="12" t="s">
        <v>10</v>
      </c>
      <c r="B19" s="20">
        <v>202706</v>
      </c>
      <c r="C19" s="14">
        <v>7500</v>
      </c>
      <c r="D19" s="14">
        <v>7500</v>
      </c>
      <c r="E19" s="15">
        <f>SUM(B19,C19,D19)</f>
        <v>217706</v>
      </c>
      <c r="F19" s="15">
        <f t="shared" ref="F19:F25" si="3">SUM((E19/25)/7)*1.5</f>
        <v>1866.0514285714285</v>
      </c>
      <c r="G19" s="15">
        <f t="shared" ref="G19:G25" si="4">SUM((E19/25)/7)*2</f>
        <v>2488.0685714285714</v>
      </c>
      <c r="H19" s="16">
        <v>31282</v>
      </c>
    </row>
    <row r="20" spans="1:8" ht="15.75" x14ac:dyDescent="0.25">
      <c r="A20" s="12" t="s">
        <v>11</v>
      </c>
      <c r="B20" s="20">
        <v>197089</v>
      </c>
      <c r="C20" s="14">
        <v>7500</v>
      </c>
      <c r="D20" s="14">
        <v>7500</v>
      </c>
      <c r="E20" s="15">
        <f t="shared" ref="E20:E29" si="5">SUM(B20,C20,D20)</f>
        <v>212089</v>
      </c>
      <c r="F20" s="15">
        <f t="shared" si="3"/>
        <v>1817.9057142857141</v>
      </c>
      <c r="G20" s="15">
        <f t="shared" si="4"/>
        <v>2423.8742857142856</v>
      </c>
      <c r="H20" s="16">
        <v>30415</v>
      </c>
    </row>
    <row r="21" spans="1:8" ht="15.75" x14ac:dyDescent="0.25">
      <c r="A21" s="12" t="s">
        <v>12</v>
      </c>
      <c r="B21" s="20">
        <v>195238</v>
      </c>
      <c r="C21" s="14">
        <v>7500</v>
      </c>
      <c r="D21" s="14">
        <v>7500</v>
      </c>
      <c r="E21" s="15">
        <f t="shared" si="5"/>
        <v>210238</v>
      </c>
      <c r="F21" s="15">
        <f t="shared" si="3"/>
        <v>1802.0400000000002</v>
      </c>
      <c r="G21" s="15">
        <f t="shared" si="4"/>
        <v>2402.7200000000003</v>
      </c>
      <c r="H21" s="16">
        <v>30129</v>
      </c>
    </row>
    <row r="22" spans="1:8" ht="15.75" x14ac:dyDescent="0.25">
      <c r="A22" s="12" t="s">
        <v>25</v>
      </c>
      <c r="B22" s="20">
        <v>187235</v>
      </c>
      <c r="C22" s="14">
        <v>7500</v>
      </c>
      <c r="D22" s="14">
        <v>7500</v>
      </c>
      <c r="E22" s="15">
        <f t="shared" si="5"/>
        <v>202235</v>
      </c>
      <c r="F22" s="15">
        <f t="shared" si="3"/>
        <v>1733.4428571428571</v>
      </c>
      <c r="G22" s="15">
        <f t="shared" si="4"/>
        <v>2311.2571428571428</v>
      </c>
      <c r="H22" s="16">
        <v>28894</v>
      </c>
    </row>
    <row r="23" spans="1:8" ht="15.75" x14ac:dyDescent="0.25">
      <c r="A23" s="12" t="s">
        <v>15</v>
      </c>
      <c r="B23" s="20">
        <v>197703</v>
      </c>
      <c r="C23" s="14">
        <v>7500</v>
      </c>
      <c r="D23" s="14">
        <v>7500</v>
      </c>
      <c r="E23" s="15">
        <f t="shared" si="5"/>
        <v>212703</v>
      </c>
      <c r="F23" s="15">
        <f t="shared" si="3"/>
        <v>1823.1685714285713</v>
      </c>
      <c r="G23" s="15">
        <f t="shared" si="4"/>
        <v>2430.8914285714286</v>
      </c>
      <c r="H23" s="16">
        <v>30510</v>
      </c>
    </row>
    <row r="24" spans="1:8" ht="15.75" x14ac:dyDescent="0.25">
      <c r="A24" s="12" t="s">
        <v>26</v>
      </c>
      <c r="B24" s="20">
        <v>189284</v>
      </c>
      <c r="C24" s="14">
        <v>7500</v>
      </c>
      <c r="D24" s="14">
        <v>7500</v>
      </c>
      <c r="E24" s="15">
        <f t="shared" si="5"/>
        <v>204284</v>
      </c>
      <c r="F24" s="15">
        <f t="shared" si="3"/>
        <v>1751.0057142857145</v>
      </c>
      <c r="G24" s="15">
        <f t="shared" si="4"/>
        <v>2334.6742857142858</v>
      </c>
      <c r="H24" s="16">
        <v>29210</v>
      </c>
    </row>
    <row r="25" spans="1:8" ht="15.75" x14ac:dyDescent="0.25">
      <c r="A25" s="12" t="s">
        <v>27</v>
      </c>
      <c r="B25" s="20">
        <v>189284</v>
      </c>
      <c r="C25" s="14">
        <v>7500</v>
      </c>
      <c r="D25" s="14">
        <v>7500</v>
      </c>
      <c r="E25" s="15">
        <f t="shared" si="5"/>
        <v>204284</v>
      </c>
      <c r="F25" s="15">
        <f t="shared" si="3"/>
        <v>1751.0057142857145</v>
      </c>
      <c r="G25" s="15">
        <f t="shared" si="4"/>
        <v>2334.6742857142858</v>
      </c>
      <c r="H25" s="16">
        <v>29210</v>
      </c>
    </row>
    <row r="26" spans="1:8" ht="15.75" x14ac:dyDescent="0.25">
      <c r="A26" s="12" t="s">
        <v>19</v>
      </c>
      <c r="B26" s="20">
        <v>184924.20289803692</v>
      </c>
      <c r="C26" s="14">
        <v>7500</v>
      </c>
      <c r="D26" s="14">
        <v>7500</v>
      </c>
      <c r="E26" s="15">
        <f t="shared" si="5"/>
        <v>199924.20289803692</v>
      </c>
      <c r="F26" s="15">
        <f>SUM((E26/25)/8)*1.5</f>
        <v>1499.4315217352769</v>
      </c>
      <c r="G26" s="15">
        <f>SUM((E26/25)/8)*2</f>
        <v>1999.2420289803692</v>
      </c>
      <c r="H26" s="16">
        <v>28894</v>
      </c>
    </row>
    <row r="27" spans="1:8" ht="15.75" x14ac:dyDescent="0.25">
      <c r="A27" s="12" t="s">
        <v>20</v>
      </c>
      <c r="B27" s="20">
        <v>183864</v>
      </c>
      <c r="C27" s="14">
        <v>7500</v>
      </c>
      <c r="D27" s="14">
        <v>7500</v>
      </c>
      <c r="E27" s="15">
        <f>SUM(B27,C27,D27)</f>
        <v>198864</v>
      </c>
      <c r="F27" s="15">
        <f>SUM((E27/25)/8)*1.5</f>
        <v>1491.48</v>
      </c>
      <c r="G27" s="15">
        <f>SUM((E27/25)/8)*2</f>
        <v>1988.64</v>
      </c>
      <c r="H27" s="16">
        <v>28374</v>
      </c>
    </row>
    <row r="28" spans="1:8" ht="15.75" x14ac:dyDescent="0.25">
      <c r="A28" s="21" t="s">
        <v>21</v>
      </c>
      <c r="B28" s="22">
        <v>183541</v>
      </c>
      <c r="C28" s="23">
        <v>7500</v>
      </c>
      <c r="D28" s="23">
        <v>7500</v>
      </c>
      <c r="E28" s="24">
        <f t="shared" si="5"/>
        <v>198541</v>
      </c>
      <c r="F28" s="24">
        <f>SUM((E28/25)/8)*1.5</f>
        <v>1489.0575000000001</v>
      </c>
      <c r="G28" s="24">
        <f>SUM((E28/25)/8)*2</f>
        <v>1985.41</v>
      </c>
      <c r="H28" s="25">
        <v>28324</v>
      </c>
    </row>
    <row r="29" spans="1:8" ht="15.75" x14ac:dyDescent="0.25">
      <c r="A29" s="12" t="s">
        <v>22</v>
      </c>
      <c r="B29" s="26">
        <v>169995</v>
      </c>
      <c r="C29" s="14">
        <v>7500</v>
      </c>
      <c r="D29" s="14">
        <v>7500</v>
      </c>
      <c r="E29" s="15">
        <f t="shared" si="5"/>
        <v>184995</v>
      </c>
      <c r="F29" s="15">
        <f>SUM((E29/25)/8)*1.5</f>
        <v>1387.4625000000001</v>
      </c>
      <c r="G29" s="15">
        <f>SUM((E29/25)/8)*2</f>
        <v>1849.95</v>
      </c>
      <c r="H29" s="16">
        <v>26234</v>
      </c>
    </row>
    <row r="30" spans="1:8" x14ac:dyDescent="0.25">
      <c r="A30" s="27" t="s">
        <v>28</v>
      </c>
      <c r="B30" s="28"/>
      <c r="C30" s="28"/>
      <c r="D30" s="28"/>
      <c r="E30" s="28"/>
      <c r="F30" s="28"/>
      <c r="G30" s="28"/>
      <c r="H30" s="29"/>
    </row>
    <row r="31" spans="1:8" x14ac:dyDescent="0.25">
      <c r="A31" s="30" t="s">
        <v>29</v>
      </c>
      <c r="B31" s="31"/>
      <c r="C31" s="31"/>
      <c r="D31" s="31"/>
      <c r="E31" s="31"/>
      <c r="F31" s="31"/>
      <c r="G31" s="31"/>
      <c r="H31" s="32"/>
    </row>
    <row r="32" spans="1:8" x14ac:dyDescent="0.25">
      <c r="A32" s="33"/>
      <c r="B32" s="34"/>
      <c r="C32" s="35" t="s">
        <v>30</v>
      </c>
      <c r="D32" s="34"/>
      <c r="E32" s="35"/>
      <c r="F32" s="35"/>
      <c r="G32" s="35"/>
      <c r="H32" s="36"/>
    </row>
    <row r="33" spans="1:8" x14ac:dyDescent="0.25">
      <c r="A33" s="37"/>
      <c r="B33" s="38"/>
      <c r="C33" s="39" t="s">
        <v>31</v>
      </c>
      <c r="D33" s="39"/>
      <c r="E33" s="39"/>
      <c r="F33" s="39"/>
      <c r="G33" s="39"/>
      <c r="H33" s="40"/>
    </row>
    <row r="34" spans="1:8" x14ac:dyDescent="0.25">
      <c r="A34" s="37"/>
      <c r="B34" s="38"/>
      <c r="C34" s="39" t="s">
        <v>32</v>
      </c>
      <c r="D34" s="39"/>
      <c r="E34" s="38"/>
      <c r="F34" s="38"/>
      <c r="G34" s="38"/>
      <c r="H34" s="40"/>
    </row>
    <row r="35" spans="1:8" x14ac:dyDescent="0.25">
      <c r="A35" s="37"/>
      <c r="B35" s="38"/>
      <c r="C35" s="39" t="s">
        <v>33</v>
      </c>
      <c r="D35" s="39"/>
      <c r="E35" s="39"/>
      <c r="F35" s="39"/>
      <c r="G35" s="39"/>
      <c r="H35" s="40"/>
    </row>
    <row r="36" spans="1:8" x14ac:dyDescent="0.25">
      <c r="A36" s="41"/>
      <c r="B36" s="42"/>
      <c r="C36" s="43" t="s">
        <v>34</v>
      </c>
      <c r="D36" s="43"/>
      <c r="E36" s="43"/>
      <c r="F36" s="43"/>
      <c r="G36" s="43"/>
      <c r="H36" s="44"/>
    </row>
    <row r="37" spans="1:8" x14ac:dyDescent="0.25">
      <c r="A37" s="45" t="s">
        <v>35</v>
      </c>
      <c r="B37" s="46"/>
      <c r="C37" s="46"/>
      <c r="D37" s="46"/>
      <c r="E37" s="46"/>
      <c r="F37" s="47"/>
      <c r="G37" s="47"/>
      <c r="H37" s="36"/>
    </row>
    <row r="38" spans="1:8" x14ac:dyDescent="0.25">
      <c r="A38" s="48" t="s">
        <v>36</v>
      </c>
      <c r="B38" s="49"/>
      <c r="C38" s="50" t="s">
        <v>37</v>
      </c>
      <c r="D38" s="49"/>
      <c r="E38" s="51"/>
      <c r="F38" s="51"/>
      <c r="G38" s="51"/>
      <c r="H38" s="40"/>
    </row>
    <row r="39" spans="1:8" x14ac:dyDescent="0.25">
      <c r="A39" s="52" t="s">
        <v>38</v>
      </c>
      <c r="B39" s="53"/>
      <c r="C39" s="53" t="s">
        <v>39</v>
      </c>
      <c r="D39" s="53"/>
      <c r="E39" s="51"/>
      <c r="F39" s="51"/>
      <c r="G39" s="51"/>
      <c r="H39" s="40"/>
    </row>
    <row r="40" spans="1:8" x14ac:dyDescent="0.25">
      <c r="A40" s="52" t="s">
        <v>40</v>
      </c>
      <c r="B40" s="51"/>
      <c r="C40" s="53" t="s">
        <v>41</v>
      </c>
      <c r="D40" s="51"/>
      <c r="E40" s="53" t="s">
        <v>42</v>
      </c>
      <c r="F40" s="53"/>
      <c r="G40" s="51"/>
      <c r="H40" s="40"/>
    </row>
    <row r="41" spans="1:8" x14ac:dyDescent="0.25">
      <c r="A41" s="52" t="s">
        <v>43</v>
      </c>
      <c r="B41" s="53"/>
      <c r="C41" s="51"/>
      <c r="D41" s="51"/>
      <c r="E41" s="51"/>
      <c r="F41" s="51"/>
      <c r="G41" s="51"/>
      <c r="H41" s="40"/>
    </row>
    <row r="42" spans="1:8" x14ac:dyDescent="0.25">
      <c r="A42" s="54" t="s">
        <v>44</v>
      </c>
      <c r="B42" s="55"/>
      <c r="C42" s="56" t="s">
        <v>45</v>
      </c>
      <c r="D42" s="55"/>
      <c r="E42" s="56"/>
      <c r="F42" s="56"/>
      <c r="G42" s="55"/>
      <c r="H42" s="44"/>
    </row>
    <row r="43" spans="1:8" ht="19.5" x14ac:dyDescent="0.35">
      <c r="A43" s="57" t="s">
        <v>46</v>
      </c>
      <c r="B43" s="58"/>
      <c r="C43" s="58"/>
      <c r="D43" s="58"/>
      <c r="E43" s="58"/>
      <c r="F43" s="58"/>
      <c r="G43" s="59"/>
      <c r="H43" s="60"/>
    </row>
    <row r="44" spans="1:8" ht="15.75" x14ac:dyDescent="0.25">
      <c r="A44" s="61" t="s">
        <v>47</v>
      </c>
      <c r="B44" s="61"/>
      <c r="C44" s="61"/>
      <c r="D44" s="61"/>
      <c r="E44" s="61"/>
      <c r="F44" s="61"/>
      <c r="G44" s="61"/>
    </row>
  </sheetData>
  <mergeCells count="1">
    <mergeCell ref="A30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2023-09-25T16:03:32Z</dcterms:modified>
</cp:coreProperties>
</file>